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es623\udata\Research Department\IR\IPEDS Enrollment\Fall 2024\Report Development\"/>
    </mc:Choice>
  </mc:AlternateContent>
  <xr:revisionPtr revIDLastSave="0" documentId="13_ncr:1_{A877AF2F-8506-4879-BAF0-4D25F251B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Sheet1!$A$1:$P$76</definedName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B72" i="1"/>
  <c r="F62" i="1"/>
  <c r="K62" i="1"/>
  <c r="L62" i="1"/>
  <c r="M62" i="1"/>
  <c r="N62" i="1"/>
  <c r="O62" i="1"/>
  <c r="F63" i="1"/>
  <c r="K63" i="1"/>
  <c r="L63" i="1"/>
  <c r="M63" i="1"/>
  <c r="N63" i="1"/>
  <c r="O63" i="1"/>
  <c r="F64" i="1"/>
  <c r="K64" i="1"/>
  <c r="L64" i="1"/>
  <c r="M64" i="1"/>
  <c r="N64" i="1"/>
  <c r="O64" i="1"/>
  <c r="F65" i="1"/>
  <c r="K65" i="1"/>
  <c r="L65" i="1"/>
  <c r="M65" i="1"/>
  <c r="N65" i="1"/>
  <c r="O65" i="1"/>
  <c r="F66" i="1"/>
  <c r="K66" i="1"/>
  <c r="L66" i="1"/>
  <c r="M66" i="1"/>
  <c r="N66" i="1"/>
  <c r="O66" i="1"/>
  <c r="F67" i="1"/>
  <c r="K67" i="1"/>
  <c r="L67" i="1"/>
  <c r="M67" i="1"/>
  <c r="N67" i="1"/>
  <c r="O67" i="1"/>
  <c r="F68" i="1"/>
  <c r="K68" i="1"/>
  <c r="L68" i="1"/>
  <c r="M68" i="1"/>
  <c r="N68" i="1"/>
  <c r="O68" i="1"/>
  <c r="F69" i="1"/>
  <c r="K69" i="1"/>
  <c r="L69" i="1"/>
  <c r="M69" i="1"/>
  <c r="N69" i="1"/>
  <c r="O69" i="1"/>
  <c r="F70" i="1"/>
  <c r="K70" i="1"/>
  <c r="L70" i="1"/>
  <c r="M70" i="1"/>
  <c r="N70" i="1"/>
  <c r="O70" i="1"/>
  <c r="F71" i="1"/>
  <c r="K71" i="1"/>
  <c r="L71" i="1"/>
  <c r="M71" i="1"/>
  <c r="N71" i="1"/>
  <c r="O71" i="1"/>
  <c r="P71" i="1"/>
  <c r="C32" i="1"/>
  <c r="D32" i="1"/>
  <c r="E32" i="1"/>
  <c r="G32" i="1"/>
  <c r="H32" i="1"/>
  <c r="I32" i="1"/>
  <c r="J32" i="1"/>
  <c r="B32" i="1"/>
  <c r="C59" i="1"/>
  <c r="D59" i="1"/>
  <c r="E59" i="1"/>
  <c r="B59" i="1"/>
  <c r="P68" i="1" l="1"/>
  <c r="P62" i="1"/>
  <c r="P70" i="1"/>
  <c r="P69" i="1"/>
  <c r="P67" i="1"/>
  <c r="P65" i="1"/>
  <c r="P64" i="1"/>
  <c r="P63" i="1"/>
  <c r="P66" i="1"/>
  <c r="F36" i="1" l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35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O18" i="1"/>
  <c r="N18" i="1"/>
  <c r="M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8" i="1"/>
  <c r="L32" i="1" s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8" i="1"/>
  <c r="K32" i="1" l="1"/>
  <c r="O32" i="1"/>
  <c r="N32" i="1"/>
  <c r="F59" i="1"/>
  <c r="M32" i="1"/>
  <c r="F32" i="1"/>
  <c r="P59" i="1"/>
  <c r="P18" i="1"/>
  <c r="P20" i="1"/>
  <c r="P30" i="1"/>
  <c r="P29" i="1"/>
  <c r="P21" i="1"/>
  <c r="P28" i="1"/>
  <c r="P27" i="1"/>
  <c r="P25" i="1"/>
  <c r="P31" i="1"/>
  <c r="P19" i="1"/>
  <c r="P24" i="1"/>
  <c r="P23" i="1"/>
  <c r="P22" i="1"/>
  <c r="P26" i="1"/>
  <c r="P72" i="1" l="1"/>
  <c r="P32" i="1"/>
  <c r="O13" i="1" l="1"/>
  <c r="M13" i="1"/>
  <c r="J13" i="1"/>
  <c r="H13" i="1"/>
  <c r="E13" i="1"/>
  <c r="C13" i="1"/>
  <c r="K16" i="1"/>
  <c r="K17" i="1"/>
  <c r="D13" i="1"/>
  <c r="G13" i="1"/>
  <c r="I13" i="1"/>
  <c r="N13" i="1"/>
  <c r="B13" i="1"/>
  <c r="G10" i="1" l="1"/>
  <c r="G15" i="1" s="1"/>
  <c r="J10" i="1"/>
  <c r="J15" i="1" s="1"/>
  <c r="H10" i="1"/>
  <c r="H15" i="1" s="1"/>
  <c r="I10" i="1"/>
  <c r="I15" i="1" s="1"/>
  <c r="E10" i="1"/>
  <c r="E15" i="1" s="1"/>
  <c r="B10" i="1"/>
  <c r="B15" i="1" s="1"/>
  <c r="K13" i="1"/>
  <c r="F13" i="1"/>
  <c r="K10" i="1"/>
  <c r="O10" i="1"/>
  <c r="O15" i="1" s="1"/>
  <c r="N10" i="1"/>
  <c r="N15" i="1" s="1"/>
  <c r="L10" i="1"/>
  <c r="L15" i="1" s="1"/>
  <c r="M10" i="1"/>
  <c r="M15" i="1" s="1"/>
  <c r="D10" i="1"/>
  <c r="D15" i="1" s="1"/>
  <c r="C10" i="1"/>
  <c r="K15" i="1" l="1"/>
  <c r="P10" i="1"/>
  <c r="P15" i="1" s="1"/>
  <c r="F10" i="1"/>
  <c r="F15" i="1" s="1"/>
  <c r="C15" i="1"/>
</calcChain>
</file>

<file path=xl/sharedStrings.xml><?xml version="1.0" encoding="utf-8"?>
<sst xmlns="http://schemas.openxmlformats.org/spreadsheetml/2006/main" count="100" uniqueCount="71">
  <si>
    <t>ALABAMA COMMISSION ON HIGHER EDUCATION</t>
  </si>
  <si>
    <t>Undergraduate</t>
  </si>
  <si>
    <t>Graduate</t>
  </si>
  <si>
    <t>Total</t>
  </si>
  <si>
    <t>Grand</t>
  </si>
  <si>
    <t>Men</t>
  </si>
  <si>
    <t>Women</t>
  </si>
  <si>
    <t>Total Public 
Institutions</t>
  </si>
  <si>
    <t>Total Private 
Institutions</t>
  </si>
  <si>
    <t>Total All
Institutions</t>
  </si>
  <si>
    <t>Public 4YR
Institutions</t>
  </si>
  <si>
    <t xml:space="preserve">Public 2YR
Institutions  </t>
  </si>
  <si>
    <t>Private 4YR
Institutions</t>
  </si>
  <si>
    <t>4YR</t>
  </si>
  <si>
    <t>2YR</t>
  </si>
  <si>
    <t>TOTAL HEADCOUNT ENROLLMENT BY LEVEL, GENDER &amp; ENROLLMENT STATUS</t>
  </si>
  <si>
    <t>ALABAMA HIGHER EDUCATION INSTITUTIONS</t>
  </si>
  <si>
    <t>FT</t>
  </si>
  <si>
    <t>PT</t>
  </si>
  <si>
    <t>Undergrad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</si>
  <si>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</si>
  <si>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</si>
  <si>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</si>
  <si>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</si>
  <si>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</si>
  <si>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Jacksonville State University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</si>
  <si>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</si>
  <si>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</si>
  <si>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</si>
  <si>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</si>
  <si>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</si>
  <si>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</si>
  <si>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</si>
  <si>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</si>
  <si>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</si>
  <si>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</si>
  <si>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</si>
  <si>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</si>
  <si>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</si>
  <si>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</si>
  <si>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and Technical College</t>
  </si>
  <si>
    <t>Enterprise State Community College</t>
  </si>
  <si>
    <t>Gadsden State Community College</t>
  </si>
  <si>
    <t>Ingram State Technical College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</si>
  <si>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</si>
  <si>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</si>
  <si>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</si>
  <si>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</si>
  <si>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</si>
  <si>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</si>
  <si>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Technical College</t>
  </si>
  <si>
    <t>Shelton State Community College</t>
  </si>
  <si>
    <t>Snead State Community College</t>
  </si>
  <si>
    <t>Southern Union State Community College</t>
  </si>
  <si>
    <t>Trenholm State Community College</t>
  </si>
  <si>
    <t>Wallace Community College Dothan</t>
  </si>
  <si>
    <t>Wallace State Community College Hanceville</t>
  </si>
  <si>
    <t>Wallace State Community College Selma</t>
  </si>
  <si>
    <t>Faulkner University</t>
  </si>
  <si>
    <t>Huntingdon College</t>
  </si>
  <si>
    <t>Miles College</t>
  </si>
  <si>
    <t>Oakwood University</t>
  </si>
  <si>
    <t>Samford University</t>
  </si>
  <si>
    <t>Spring Hill College</t>
  </si>
  <si>
    <t>Stillman College</t>
  </si>
  <si>
    <t>Talladega College</t>
  </si>
  <si>
    <t>Tuskegee University</t>
  </si>
  <si>
    <t>University of Mobile</t>
  </si>
  <si>
    <t>FALL 2024</t>
  </si>
  <si>
    <r>
      <t xml:space="preserve">SOURCE:  </t>
    </r>
    <r>
      <rPr>
        <u/>
        <sz val="9"/>
        <rFont val="Arial"/>
        <family val="2"/>
      </rPr>
      <t>Integrated Postsecondary Education Data System (IPEDS), Fall 2024 Enrollment.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</si>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</sst>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2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49998474074526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" fontId="6" fillId="0" borderId="0" xfId="0" applyNumberFormat="1" applyFont="1"/>
    <xf numFmtId="0" fontId="0" fillId="0" borderId="0" xfId="0" applyAlignment="1">
      <alignment horizontal="left"/>
    </xf>
    <xf numFmtId="3" fontId="0" fillId="0" borderId="0" xfId="0" applyNumberFormat="1"/>
    <xf numFmtId="0" fontId="3" fillId="0" borderId="12" xfId="0" applyFont="1" applyBorder="1"/>
    <xf numFmtId="0" fontId="3" fillId="0" borderId="5" xfId="0" applyFont="1" applyBorder="1"/>
    <xf numFmtId="0" fontId="3" fillId="0" borderId="4" xfId="0" applyFont="1" applyBorder="1"/>
    <xf numFmtId="0" fontId="4" fillId="0" borderId="7" xfId="0" applyFont="1" applyBorder="1" applyAlignment="1">
      <alignment horizontal="center"/>
    </xf>
    <xf numFmtId="0" fontId="3" fillId="0" borderId="13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" fontId="9" fillId="0" borderId="0" xfId="0" applyNumberFormat="1" applyFont="1"/>
    <xf numFmtId="0" fontId="8" fillId="3" borderId="1" xfId="0" applyFont="1" applyFill="1" applyBorder="1" applyAlignment="1">
      <alignment wrapText="1"/>
    </xf>
    <xf numFmtId="3" fontId="8" fillId="3" borderId="23" xfId="0" applyNumberFormat="1" applyFont="1" applyFill="1" applyBorder="1"/>
    <xf numFmtId="3" fontId="8" fillId="3" borderId="24" xfId="0" applyNumberFormat="1" applyFont="1" applyFill="1" applyBorder="1"/>
    <xf numFmtId="3" fontId="8" fillId="3" borderId="25" xfId="0" applyNumberFormat="1" applyFont="1" applyFill="1" applyBorder="1"/>
    <xf numFmtId="3" fontId="8" fillId="3" borderId="5" xfId="0" applyNumberFormat="1" applyFont="1" applyFill="1" applyBorder="1"/>
    <xf numFmtId="0" fontId="12" fillId="0" borderId="3" xfId="0" applyFont="1" applyBorder="1" applyAlignment="1">
      <alignment wrapText="1"/>
    </xf>
    <xf numFmtId="3" fontId="12" fillId="0" borderId="14" xfId="0" applyNumberFormat="1" applyFont="1" applyBorder="1"/>
    <xf numFmtId="3" fontId="12" fillId="0" borderId="15" xfId="0" applyNumberFormat="1" applyFont="1" applyBorder="1"/>
    <xf numFmtId="3" fontId="12" fillId="0" borderId="16" xfId="0" applyNumberFormat="1" applyFont="1" applyBorder="1"/>
    <xf numFmtId="3" fontId="8" fillId="0" borderId="16" xfId="0" applyNumberFormat="1" applyFont="1" applyBorder="1"/>
    <xf numFmtId="0" fontId="8" fillId="3" borderId="32" xfId="0" applyFont="1" applyFill="1" applyBorder="1" applyAlignment="1">
      <alignment wrapText="1"/>
    </xf>
    <xf numFmtId="3" fontId="8" fillId="3" borderId="33" xfId="0" applyNumberFormat="1" applyFont="1" applyFill="1" applyBorder="1"/>
    <xf numFmtId="3" fontId="8" fillId="3" borderId="34" xfId="0" applyNumberFormat="1" applyFont="1" applyFill="1" applyBorder="1"/>
    <xf numFmtId="3" fontId="8" fillId="3" borderId="35" xfId="0" applyNumberFormat="1" applyFont="1" applyFill="1" applyBorder="1"/>
    <xf numFmtId="3" fontId="8" fillId="3" borderId="36" xfId="0" applyNumberFormat="1" applyFont="1" applyFill="1" applyBorder="1"/>
    <xf numFmtId="3" fontId="8" fillId="0" borderId="4" xfId="0" applyNumberFormat="1" applyFont="1" applyBorder="1"/>
    <xf numFmtId="0" fontId="8" fillId="3" borderId="27" xfId="0" applyFont="1" applyFill="1" applyBorder="1" applyAlignment="1">
      <alignment wrapText="1"/>
    </xf>
    <xf numFmtId="3" fontId="8" fillId="3" borderId="28" xfId="0" applyNumberFormat="1" applyFont="1" applyFill="1" applyBorder="1"/>
    <xf numFmtId="3" fontId="8" fillId="3" borderId="29" xfId="0" applyNumberFormat="1" applyFont="1" applyFill="1" applyBorder="1"/>
    <xf numFmtId="3" fontId="8" fillId="3" borderId="30" xfId="0" applyNumberFormat="1" applyFont="1" applyFill="1" applyBorder="1"/>
    <xf numFmtId="3" fontId="8" fillId="3" borderId="31" xfId="0" applyNumberFormat="1" applyFont="1" applyFill="1" applyBorder="1"/>
    <xf numFmtId="0" fontId="8" fillId="0" borderId="8" xfId="0" applyFont="1" applyBorder="1" applyAlignment="1">
      <alignment wrapText="1"/>
    </xf>
    <xf numFmtId="3" fontId="12" fillId="0" borderId="1" xfId="0" applyNumberFormat="1" applyFont="1" applyBorder="1"/>
    <xf numFmtId="3" fontId="12" fillId="0" borderId="2" xfId="0" applyNumberFormat="1" applyFont="1" applyBorder="1"/>
    <xf numFmtId="3" fontId="12" fillId="0" borderId="5" xfId="0" applyNumberFormat="1" applyFont="1" applyBorder="1"/>
    <xf numFmtId="3" fontId="12" fillId="0" borderId="8" xfId="0" applyNumberFormat="1" applyFont="1" applyBorder="1"/>
    <xf numFmtId="3" fontId="12" fillId="0" borderId="10" xfId="0" applyNumberFormat="1" applyFont="1" applyBorder="1"/>
    <xf numFmtId="3" fontId="12" fillId="0" borderId="9" xfId="0" applyNumberFormat="1" applyFont="1" applyBorder="1"/>
    <xf numFmtId="3" fontId="8" fillId="0" borderId="9" xfId="0" applyNumberFormat="1" applyFont="1" applyBorder="1"/>
    <xf numFmtId="0" fontId="8" fillId="2" borderId="3" xfId="0" applyFont="1" applyFill="1" applyBorder="1" applyAlignment="1">
      <alignment wrapText="1"/>
    </xf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25" xfId="0" applyNumberFormat="1" applyFont="1" applyBorder="1"/>
    <xf numFmtId="0" fontId="1" fillId="0" borderId="12" xfId="0" applyFont="1" applyBorder="1" applyAlignment="1">
      <alignment horizontal="left"/>
    </xf>
    <xf numFmtId="3" fontId="13" fillId="0" borderId="14" xfId="0" applyNumberFormat="1" applyFont="1" applyBorder="1"/>
    <xf numFmtId="3" fontId="13" fillId="0" borderId="15" xfId="0" applyNumberFormat="1" applyFont="1" applyBorder="1"/>
    <xf numFmtId="3" fontId="12" fillId="0" borderId="0" xfId="0" applyNumberFormat="1" applyFont="1"/>
    <xf numFmtId="3" fontId="13" fillId="0" borderId="16" xfId="0" applyNumberFormat="1" applyFont="1" applyBorder="1"/>
    <xf numFmtId="3" fontId="8" fillId="3" borderId="4" xfId="0" applyNumberFormat="1" applyFont="1" applyFill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12" fillId="0" borderId="15" xfId="0" applyFont="1" applyBorder="1"/>
    <xf numFmtId="0" fontId="1" fillId="0" borderId="39" xfId="0" applyFont="1" applyBorder="1" applyAlignment="1">
      <alignment horizontal="left"/>
    </xf>
    <xf numFmtId="0" fontId="8" fillId="3" borderId="8" xfId="0" applyFont="1" applyFill="1" applyBorder="1"/>
    <xf numFmtId="3" fontId="8" fillId="3" borderId="9" xfId="0" applyNumberFormat="1" applyFont="1" applyFill="1" applyBorder="1"/>
    <xf numFmtId="0" fontId="8" fillId="0" borderId="1" xfId="0" applyFont="1" applyBorder="1"/>
    <xf numFmtId="3" fontId="13" fillId="0" borderId="3" xfId="0" applyNumberFormat="1" applyFont="1" applyBorder="1"/>
    <xf numFmtId="3" fontId="13" fillId="0" borderId="0" xfId="0" applyNumberFormat="1" applyFont="1"/>
    <xf numFmtId="3" fontId="8" fillId="0" borderId="5" xfId="0" applyNumberFormat="1" applyFont="1" applyBorder="1"/>
    <xf numFmtId="0" fontId="8" fillId="2" borderId="1" xfId="0" applyFont="1" applyFill="1" applyBorder="1" applyAlignment="1">
      <alignment wrapText="1"/>
    </xf>
    <xf numFmtId="0" fontId="12" fillId="0" borderId="12" xfId="0" applyFont="1" applyBorder="1"/>
    <xf numFmtId="0" fontId="12" fillId="0" borderId="14" xfId="0" applyFont="1" applyBorder="1"/>
    <xf numFmtId="0" fontId="12" fillId="0" borderId="16" xfId="0" applyFont="1" applyBorder="1"/>
    <xf numFmtId="3" fontId="8" fillId="3" borderId="38" xfId="0" applyNumberFormat="1" applyFont="1" applyFill="1" applyBorder="1" applyAlignment="1">
      <alignment horizontal="right"/>
    </xf>
    <xf numFmtId="3" fontId="12" fillId="0" borderId="37" xfId="0" applyNumberFormat="1" applyFont="1" applyBorder="1"/>
    <xf numFmtId="3" fontId="15" fillId="0" borderId="5" xfId="1" applyNumberFormat="1" applyFont="1" applyFill="1" applyBorder="1" applyAlignment="1" applyProtection="1"/>
    <xf numFmtId="0" fontId="12" fillId="5" borderId="12" xfId="0" applyFont="1" applyFill="1" applyBorder="1"/>
    <xf numFmtId="3" fontId="13" fillId="0" borderId="26" xfId="0" applyNumberFormat="1" applyFont="1" applyBorder="1"/>
    <xf numFmtId="0" fontId="12" fillId="5" borderId="39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6" xfId="0" applyFont="1" applyBorder="1"/>
    <xf numFmtId="3" fontId="13" fillId="0" borderId="0" xfId="0" applyNumberFormat="1" applyFont="1" applyFill="1" applyBorder="1"/>
    <xf numFmtId="3" fontId="13" fillId="0" borderId="7" xfId="0" applyNumberFormat="1" applyFont="1" applyBorder="1"/>
    <xf numFmtId="3" fontId="12" fillId="0" borderId="7" xfId="0" applyNumberFormat="1" applyFont="1" applyBorder="1"/>
    <xf numFmtId="3" fontId="14" fillId="3" borderId="8" xfId="0" applyNumberFormat="1" applyFont="1" applyFill="1" applyBorder="1"/>
    <xf numFmtId="3" fontId="14" fillId="3" borderId="10" xfId="0" applyNumberFormat="1" applyFont="1" applyFill="1" applyBorder="1"/>
    <xf numFmtId="3" fontId="14" fillId="3" borderId="9" xfId="0" applyNumberFormat="1" applyFont="1" applyFill="1" applyBorder="1"/>
    <xf numFmtId="3" fontId="13" fillId="0" borderId="3" xfId="0" applyNumberFormat="1" applyFont="1" applyFill="1" applyBorder="1"/>
    <xf numFmtId="3" fontId="13" fillId="0" borderId="11" xfId="0" applyNumberFormat="1" applyFont="1" applyBorder="1"/>
    <xf numFmtId="3" fontId="8" fillId="0" borderId="7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4F81BC"/>
      <rgbColor rgb="00B44A32"/>
      <rgbColor rgb="0077933C"/>
      <rgbColor rgb="00F7B03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99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9"/>
  <sheetViews>
    <sheetView showZeros="0" tabSelected="1" topLeftCell="A55" zoomScaleNormal="100" workbookViewId="0">
      <selection activeCell="A76" sqref="A76"/>
    </sheetView>
  </sheetViews>
  <sheetFormatPr defaultRowHeight="12.75" x14ac:dyDescent="0.2"/>
  <cols>
    <col min="1" max="1" width="47.140625" customWidth="1"/>
    <col min="2" max="2" width="8.5703125" bestFit="1" customWidth="1"/>
    <col min="3" max="3" width="9" bestFit="1" customWidth="1"/>
    <col min="4" max="4" width="8.5703125" bestFit="1" customWidth="1"/>
    <col min="5" max="5" width="9" bestFit="1" customWidth="1"/>
    <col min="6" max="6" width="9.7109375" customWidth="1"/>
    <col min="7" max="10" width="8.7109375" customWidth="1"/>
    <col min="11" max="11" width="9.7109375" customWidth="1"/>
    <col min="12" max="13" width="8.5703125" customWidth="1"/>
    <col min="14" max="14" width="9.42578125" customWidth="1"/>
    <col min="15" max="15" width="8.7109375" customWidth="1"/>
    <col min="16" max="16" width="10.7109375" customWidth="1"/>
  </cols>
  <sheetData>
    <row r="1" spans="1:16" ht="19.899999999999999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6" ht="19.899999999999999" customHeight="1" x14ac:dyDescent="0.25">
      <c r="A2" s="87" t="s">
        <v>15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1:16" ht="19.899999999999999" customHeight="1" x14ac:dyDescent="0.25">
      <c r="A3" s="87" t="s">
        <v>16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</row>
    <row r="4" spans="1:16" ht="19.899999999999999" customHeight="1" x14ac:dyDescent="0.25">
      <c r="A4" s="90" t="s">
        <v>68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88"/>
      <c r="M4" s="88"/>
      <c r="N4" s="88"/>
      <c r="O4" s="88"/>
      <c r="P4" s="89"/>
    </row>
    <row r="5" spans="1:16" ht="19.899999999999999" customHeight="1" x14ac:dyDescent="0.2">
      <c r="A5" s="5"/>
      <c r="B5" s="5"/>
      <c r="C5" s="6"/>
      <c r="D5" s="6"/>
      <c r="E5" s="6"/>
      <c r="F5" s="12"/>
      <c r="G5" s="5"/>
      <c r="H5" s="6"/>
      <c r="I5" s="6"/>
      <c r="J5" s="6"/>
      <c r="K5" s="12"/>
      <c r="L5" s="5"/>
      <c r="M5" s="6"/>
      <c r="N5" s="6"/>
      <c r="O5" s="12"/>
      <c r="P5" s="13"/>
    </row>
    <row r="6" spans="1:16" ht="15.75" x14ac:dyDescent="0.25">
      <c r="A6" s="11"/>
      <c r="B6" s="95" t="s">
        <v>1</v>
      </c>
      <c r="C6" s="96"/>
      <c r="D6" s="96"/>
      <c r="E6" s="96"/>
      <c r="F6" s="97"/>
      <c r="G6" s="95" t="s">
        <v>2</v>
      </c>
      <c r="H6" s="96"/>
      <c r="I6" s="96"/>
      <c r="J6" s="96"/>
      <c r="K6" s="97"/>
      <c r="L6" s="95" t="s">
        <v>3</v>
      </c>
      <c r="M6" s="96"/>
      <c r="N6" s="96"/>
      <c r="O6" s="97"/>
      <c r="P6" s="20" t="s">
        <v>4</v>
      </c>
    </row>
    <row r="7" spans="1:16" ht="15.75" x14ac:dyDescent="0.25">
      <c r="A7" s="11"/>
      <c r="B7" s="92" t="s">
        <v>5</v>
      </c>
      <c r="C7" s="93"/>
      <c r="D7" s="93" t="s">
        <v>6</v>
      </c>
      <c r="E7" s="93"/>
      <c r="F7" s="19" t="s">
        <v>3</v>
      </c>
      <c r="G7" s="92" t="s">
        <v>5</v>
      </c>
      <c r="H7" s="93"/>
      <c r="I7" s="93" t="s">
        <v>6</v>
      </c>
      <c r="J7" s="93"/>
      <c r="K7" s="19" t="s">
        <v>3</v>
      </c>
      <c r="L7" s="92" t="s">
        <v>5</v>
      </c>
      <c r="M7" s="93"/>
      <c r="N7" s="93" t="s">
        <v>6</v>
      </c>
      <c r="O7" s="94"/>
      <c r="P7" s="20" t="s">
        <v>3</v>
      </c>
    </row>
    <row r="8" spans="1:16" x14ac:dyDescent="0.2">
      <c r="A8" s="11"/>
      <c r="B8" s="16" t="s">
        <v>17</v>
      </c>
      <c r="C8" s="17" t="s">
        <v>18</v>
      </c>
      <c r="D8" s="17" t="s">
        <v>17</v>
      </c>
      <c r="E8" s="17" t="s">
        <v>18</v>
      </c>
      <c r="F8" s="18" t="s">
        <v>19</v>
      </c>
      <c r="G8" s="16" t="s">
        <v>17</v>
      </c>
      <c r="H8" s="17" t="s">
        <v>18</v>
      </c>
      <c r="I8" s="17" t="s">
        <v>17</v>
      </c>
      <c r="J8" s="17" t="s">
        <v>18</v>
      </c>
      <c r="K8" s="18" t="s">
        <v>2</v>
      </c>
      <c r="L8" s="16" t="s">
        <v>17</v>
      </c>
      <c r="M8" s="17" t="s">
        <v>18</v>
      </c>
      <c r="N8" s="17" t="s">
        <v>17</v>
      </c>
      <c r="O8" s="18" t="s">
        <v>18</v>
      </c>
      <c r="P8" s="14"/>
    </row>
    <row r="9" spans="1:16" x14ac:dyDescent="0.2">
      <c r="A9" s="15"/>
      <c r="B9" s="7"/>
      <c r="C9" s="1"/>
      <c r="D9" s="1"/>
      <c r="E9" s="1"/>
      <c r="F9" s="13"/>
      <c r="G9" s="7"/>
      <c r="H9" s="1"/>
      <c r="I9" s="1"/>
      <c r="J9" s="1"/>
      <c r="K9" s="13"/>
      <c r="L9" s="7"/>
      <c r="M9" s="1"/>
      <c r="N9" s="1"/>
      <c r="O9" s="13"/>
      <c r="P9" s="13"/>
    </row>
    <row r="10" spans="1:16" ht="33" customHeight="1" x14ac:dyDescent="0.25">
      <c r="A10" s="24" t="s">
        <v>7</v>
      </c>
      <c r="B10" s="25">
        <f>SUM(B11:B12)</f>
        <v>62419</v>
      </c>
      <c r="C10" s="26">
        <f>SUM(C11:C12)</f>
        <v>32076</v>
      </c>
      <c r="D10" s="26">
        <f t="shared" ref="D10:P10" si="0">SUM(D11:D12)</f>
        <v>82131</v>
      </c>
      <c r="E10" s="26">
        <f>SUM(E11:E12)</f>
        <v>51013</v>
      </c>
      <c r="F10" s="26">
        <f>SUM(F11:F12)</f>
        <v>227639</v>
      </c>
      <c r="G10" s="25">
        <f t="shared" si="0"/>
        <v>8551</v>
      </c>
      <c r="H10" s="26">
        <f>SUM(H11:H12)</f>
        <v>7340</v>
      </c>
      <c r="I10" s="26">
        <f t="shared" si="0"/>
        <v>15853</v>
      </c>
      <c r="J10" s="26">
        <f>SUM(J11:J12)</f>
        <v>11608</v>
      </c>
      <c r="K10" s="26">
        <f>SUM(K11:K12)</f>
        <v>43352</v>
      </c>
      <c r="L10" s="25">
        <f t="shared" si="0"/>
        <v>70970</v>
      </c>
      <c r="M10" s="26">
        <f>SUM(M11:M12)</f>
        <v>39416</v>
      </c>
      <c r="N10" s="26">
        <f t="shared" si="0"/>
        <v>97984</v>
      </c>
      <c r="O10" s="27">
        <f>SUM(O11:O12)</f>
        <v>62621</v>
      </c>
      <c r="P10" s="28">
        <f t="shared" si="0"/>
        <v>270991</v>
      </c>
    </row>
    <row r="11" spans="1:16" ht="17.100000000000001" customHeight="1" x14ac:dyDescent="0.25">
      <c r="A11" s="29" t="s">
        <v>13</v>
      </c>
      <c r="B11" s="30">
        <v>49100</v>
      </c>
      <c r="C11" s="31">
        <v>9524</v>
      </c>
      <c r="D11" s="31">
        <v>65517</v>
      </c>
      <c r="E11" s="31">
        <v>14064</v>
      </c>
      <c r="F11" s="31">
        <v>138205</v>
      </c>
      <c r="G11" s="30">
        <v>8551</v>
      </c>
      <c r="H11" s="31">
        <v>7340</v>
      </c>
      <c r="I11" s="31">
        <v>15853</v>
      </c>
      <c r="J11" s="31">
        <v>11608</v>
      </c>
      <c r="K11" s="31">
        <v>43352</v>
      </c>
      <c r="L11" s="30">
        <v>57651</v>
      </c>
      <c r="M11" s="31">
        <v>16864</v>
      </c>
      <c r="N11" s="31">
        <v>81370</v>
      </c>
      <c r="O11" s="32">
        <v>25672</v>
      </c>
      <c r="P11" s="33">
        <v>181557</v>
      </c>
    </row>
    <row r="12" spans="1:16" ht="17.100000000000001" customHeight="1" x14ac:dyDescent="0.25">
      <c r="A12" s="29" t="s">
        <v>14</v>
      </c>
      <c r="B12" s="30">
        <v>13319</v>
      </c>
      <c r="C12" s="31">
        <v>22552</v>
      </c>
      <c r="D12" s="31">
        <v>16614</v>
      </c>
      <c r="E12" s="31">
        <v>36949</v>
      </c>
      <c r="F12" s="31">
        <v>89434</v>
      </c>
      <c r="G12" s="30"/>
      <c r="H12" s="31"/>
      <c r="I12" s="31"/>
      <c r="J12" s="31"/>
      <c r="K12" s="31"/>
      <c r="L12" s="30">
        <v>13319</v>
      </c>
      <c r="M12" s="31">
        <v>22552</v>
      </c>
      <c r="N12" s="31">
        <v>16614</v>
      </c>
      <c r="O12" s="32">
        <v>36949</v>
      </c>
      <c r="P12" s="33">
        <v>89434</v>
      </c>
    </row>
    <row r="13" spans="1:16" ht="33" customHeight="1" x14ac:dyDescent="0.25">
      <c r="A13" s="34" t="s">
        <v>8</v>
      </c>
      <c r="B13" s="35">
        <f t="shared" ref="B13:O13" si="1">SUM(B14:B14)</f>
        <v>6015</v>
      </c>
      <c r="C13" s="36">
        <f t="shared" si="1"/>
        <v>426</v>
      </c>
      <c r="D13" s="36">
        <f t="shared" si="1"/>
        <v>8276</v>
      </c>
      <c r="E13" s="36">
        <f t="shared" si="1"/>
        <v>669</v>
      </c>
      <c r="F13" s="36">
        <f t="shared" si="1"/>
        <v>15386</v>
      </c>
      <c r="G13" s="35">
        <f t="shared" si="1"/>
        <v>1100</v>
      </c>
      <c r="H13" s="36">
        <f t="shared" si="1"/>
        <v>324</v>
      </c>
      <c r="I13" s="36">
        <f t="shared" si="1"/>
        <v>2334</v>
      </c>
      <c r="J13" s="36">
        <f t="shared" si="1"/>
        <v>413</v>
      </c>
      <c r="K13" s="36">
        <f t="shared" si="1"/>
        <v>4171</v>
      </c>
      <c r="L13" s="35">
        <f>SUM(L14:L14)</f>
        <v>7115</v>
      </c>
      <c r="M13" s="36">
        <f t="shared" si="1"/>
        <v>750</v>
      </c>
      <c r="N13" s="36">
        <f t="shared" si="1"/>
        <v>10610</v>
      </c>
      <c r="O13" s="37">
        <f t="shared" si="1"/>
        <v>1082</v>
      </c>
      <c r="P13" s="38">
        <v>19557</v>
      </c>
    </row>
    <row r="14" spans="1:16" ht="17.100000000000001" customHeight="1" x14ac:dyDescent="0.25">
      <c r="A14" s="29" t="s">
        <v>13</v>
      </c>
      <c r="B14" s="30">
        <v>6015</v>
      </c>
      <c r="C14" s="31">
        <v>426</v>
      </c>
      <c r="D14" s="31">
        <v>8276</v>
      </c>
      <c r="E14" s="31">
        <v>669</v>
      </c>
      <c r="F14" s="31">
        <v>15386</v>
      </c>
      <c r="G14" s="30">
        <v>1100</v>
      </c>
      <c r="H14" s="31">
        <v>324</v>
      </c>
      <c r="I14" s="31">
        <v>2334</v>
      </c>
      <c r="J14" s="31">
        <v>413</v>
      </c>
      <c r="K14" s="31">
        <v>4171</v>
      </c>
      <c r="L14" s="30">
        <v>7115</v>
      </c>
      <c r="M14" s="31">
        <v>750</v>
      </c>
      <c r="N14" s="31">
        <v>10610</v>
      </c>
      <c r="O14" s="32">
        <v>1082</v>
      </c>
      <c r="P14" s="39">
        <v>19557</v>
      </c>
    </row>
    <row r="15" spans="1:16" ht="33" customHeight="1" x14ac:dyDescent="0.25">
      <c r="A15" s="40" t="s">
        <v>9</v>
      </c>
      <c r="B15" s="41">
        <f t="shared" ref="B15:P15" si="2">SUM(B10,B13)</f>
        <v>68434</v>
      </c>
      <c r="C15" s="42">
        <f t="shared" si="2"/>
        <v>32502</v>
      </c>
      <c r="D15" s="42">
        <f t="shared" si="2"/>
        <v>90407</v>
      </c>
      <c r="E15" s="42">
        <f t="shared" si="2"/>
        <v>51682</v>
      </c>
      <c r="F15" s="42">
        <f t="shared" si="2"/>
        <v>243025</v>
      </c>
      <c r="G15" s="41">
        <f t="shared" si="2"/>
        <v>9651</v>
      </c>
      <c r="H15" s="42">
        <f>SUM(H10,H13)</f>
        <v>7664</v>
      </c>
      <c r="I15" s="42">
        <f t="shared" si="2"/>
        <v>18187</v>
      </c>
      <c r="J15" s="42">
        <f>SUM(J10,J13)</f>
        <v>12021</v>
      </c>
      <c r="K15" s="42">
        <f>SUM(K10,K13)</f>
        <v>47523</v>
      </c>
      <c r="L15" s="41">
        <f t="shared" si="2"/>
        <v>78085</v>
      </c>
      <c r="M15" s="42">
        <f>SUM(M10,M13)</f>
        <v>40166</v>
      </c>
      <c r="N15" s="42">
        <f t="shared" si="2"/>
        <v>108594</v>
      </c>
      <c r="O15" s="43">
        <f>SUM(O10,O13)</f>
        <v>63703</v>
      </c>
      <c r="P15" s="44">
        <f t="shared" si="2"/>
        <v>290548</v>
      </c>
    </row>
    <row r="16" spans="1:16" ht="15.75" x14ac:dyDescent="0.25">
      <c r="A16" s="45"/>
      <c r="B16" s="46"/>
      <c r="C16" s="47"/>
      <c r="D16" s="47"/>
      <c r="E16" s="47"/>
      <c r="F16" s="48"/>
      <c r="G16" s="49"/>
      <c r="H16" s="50"/>
      <c r="I16" s="50"/>
      <c r="J16" s="50"/>
      <c r="K16" s="51">
        <f t="shared" ref="K16:K17" si="3">SUM(G16:J16)</f>
        <v>0</v>
      </c>
      <c r="L16" s="49"/>
      <c r="M16" s="50"/>
      <c r="N16" s="50"/>
      <c r="O16" s="51"/>
      <c r="P16" s="52"/>
    </row>
    <row r="17" spans="1:16" ht="33" customHeight="1" x14ac:dyDescent="0.25">
      <c r="A17" s="53" t="s">
        <v>10</v>
      </c>
      <c r="B17" s="54"/>
      <c r="C17" s="55"/>
      <c r="D17" s="55"/>
      <c r="E17" s="55"/>
      <c r="F17" s="56"/>
      <c r="G17" s="54"/>
      <c r="H17" s="55"/>
      <c r="I17" s="55"/>
      <c r="J17" s="55"/>
      <c r="K17" s="56">
        <f t="shared" si="3"/>
        <v>0</v>
      </c>
      <c r="L17" s="54"/>
      <c r="M17" s="55"/>
      <c r="N17" s="55"/>
      <c r="O17" s="56"/>
      <c r="P17" s="39"/>
    </row>
    <row r="18" spans="1:16" ht="18" customHeight="1" x14ac:dyDescent="0.25">
      <c r="A18" s="57" t="s">
        <v>20</v>
      </c>
      <c r="B18" s="58">
        <v>2376</v>
      </c>
      <c r="C18" s="59">
        <v>279</v>
      </c>
      <c r="D18" s="60">
        <v>3297</v>
      </c>
      <c r="E18" s="59">
        <v>418</v>
      </c>
      <c r="F18" s="33">
        <f>SUM(B18,C18,D18,E18)</f>
        <v>6370</v>
      </c>
      <c r="G18" s="60">
        <v>184</v>
      </c>
      <c r="H18" s="59">
        <v>120</v>
      </c>
      <c r="I18" s="59">
        <v>434</v>
      </c>
      <c r="J18" s="59">
        <v>187</v>
      </c>
      <c r="K18" s="33">
        <f>SUM(G18,H18,I18,J18)</f>
        <v>925</v>
      </c>
      <c r="L18" s="58">
        <f>SUM(B18,G18)</f>
        <v>2560</v>
      </c>
      <c r="M18" s="59">
        <f>SUM(C18,H18)</f>
        <v>399</v>
      </c>
      <c r="N18" s="59">
        <f>SUM(D18,I18)</f>
        <v>3731</v>
      </c>
      <c r="O18" s="61">
        <f>SUM(E18,J18)</f>
        <v>605</v>
      </c>
      <c r="P18" s="62">
        <f>SUM(L18:O18)</f>
        <v>7295</v>
      </c>
    </row>
    <row r="19" spans="1:16" ht="18" customHeight="1" x14ac:dyDescent="0.25">
      <c r="A19" s="57" t="s">
        <v>21</v>
      </c>
      <c r="B19" s="58">
        <v>1177</v>
      </c>
      <c r="C19" s="59">
        <v>106</v>
      </c>
      <c r="D19" s="60">
        <v>2066</v>
      </c>
      <c r="E19" s="59">
        <v>172</v>
      </c>
      <c r="F19" s="33">
        <f t="shared" ref="F19:F31" si="4">SUM(B19,C19,D19,E19)</f>
        <v>3521</v>
      </c>
      <c r="G19" s="60">
        <v>118</v>
      </c>
      <c r="H19" s="59">
        <v>52</v>
      </c>
      <c r="I19" s="59">
        <v>266</v>
      </c>
      <c r="J19" s="59">
        <v>124</v>
      </c>
      <c r="K19" s="33">
        <f t="shared" ref="K19:K31" si="5">SUM(G19,H19,I19,J19)</f>
        <v>560</v>
      </c>
      <c r="L19" s="58">
        <f t="shared" ref="L19:L31" si="6">SUM(B19,G19)</f>
        <v>1295</v>
      </c>
      <c r="M19" s="59">
        <f t="shared" ref="M19:M31" si="7">SUM(C19,H19)</f>
        <v>158</v>
      </c>
      <c r="N19" s="59">
        <f t="shared" ref="N19:N31" si="8">SUM(D19,I19)</f>
        <v>2332</v>
      </c>
      <c r="O19" s="61">
        <f t="shared" ref="O19:O31" si="9">SUM(E19,J19)</f>
        <v>296</v>
      </c>
      <c r="P19" s="62">
        <f t="shared" ref="P19:P31" si="10">SUM(L19:O19)</f>
        <v>4081</v>
      </c>
    </row>
    <row r="20" spans="1:16" ht="18" customHeight="1" x14ac:dyDescent="0.25">
      <c r="A20" s="57" t="s">
        <v>22</v>
      </c>
      <c r="B20" s="58">
        <v>309</v>
      </c>
      <c r="C20" s="59">
        <v>397</v>
      </c>
      <c r="D20" s="60">
        <v>808</v>
      </c>
      <c r="E20" s="59">
        <v>1021</v>
      </c>
      <c r="F20" s="33">
        <f t="shared" si="4"/>
        <v>2535</v>
      </c>
      <c r="G20" s="60">
        <v>19</v>
      </c>
      <c r="H20" s="59">
        <v>140</v>
      </c>
      <c r="I20" s="63">
        <v>60</v>
      </c>
      <c r="J20" s="59">
        <v>232</v>
      </c>
      <c r="K20" s="33">
        <f t="shared" si="5"/>
        <v>451</v>
      </c>
      <c r="L20" s="58">
        <f t="shared" si="6"/>
        <v>328</v>
      </c>
      <c r="M20" s="59">
        <f t="shared" si="7"/>
        <v>537</v>
      </c>
      <c r="N20" s="59">
        <f t="shared" si="8"/>
        <v>868</v>
      </c>
      <c r="O20" s="61">
        <f t="shared" si="9"/>
        <v>1253</v>
      </c>
      <c r="P20" s="62">
        <f t="shared" si="10"/>
        <v>2986</v>
      </c>
    </row>
    <row r="21" spans="1:16" ht="18" customHeight="1" x14ac:dyDescent="0.25">
      <c r="A21" s="57" t="s">
        <v>23</v>
      </c>
      <c r="B21" s="58">
        <v>12345</v>
      </c>
      <c r="C21" s="59">
        <v>1373</v>
      </c>
      <c r="D21" s="60">
        <v>12859</v>
      </c>
      <c r="E21" s="59">
        <v>1330</v>
      </c>
      <c r="F21" s="33">
        <f t="shared" si="4"/>
        <v>27907</v>
      </c>
      <c r="G21" s="60">
        <v>1555</v>
      </c>
      <c r="H21" s="59">
        <v>1398</v>
      </c>
      <c r="I21" s="59">
        <v>2097</v>
      </c>
      <c r="J21" s="59">
        <v>1188</v>
      </c>
      <c r="K21" s="33">
        <f t="shared" si="5"/>
        <v>6238</v>
      </c>
      <c r="L21" s="58">
        <f t="shared" si="6"/>
        <v>13900</v>
      </c>
      <c r="M21" s="59">
        <f t="shared" si="7"/>
        <v>2771</v>
      </c>
      <c r="N21" s="59">
        <f t="shared" si="8"/>
        <v>14956</v>
      </c>
      <c r="O21" s="61">
        <f t="shared" si="9"/>
        <v>2518</v>
      </c>
      <c r="P21" s="62">
        <f t="shared" si="10"/>
        <v>34145</v>
      </c>
    </row>
    <row r="22" spans="1:16" ht="18" customHeight="1" x14ac:dyDescent="0.25">
      <c r="A22" s="57" t="s">
        <v>24</v>
      </c>
      <c r="B22" s="58">
        <v>770</v>
      </c>
      <c r="C22" s="59">
        <v>383</v>
      </c>
      <c r="D22" s="60">
        <v>1454</v>
      </c>
      <c r="E22" s="59">
        <v>718</v>
      </c>
      <c r="F22" s="33">
        <f t="shared" si="4"/>
        <v>3325</v>
      </c>
      <c r="G22" s="60">
        <v>247</v>
      </c>
      <c r="H22" s="59">
        <v>689</v>
      </c>
      <c r="I22" s="59">
        <v>252</v>
      </c>
      <c r="J22" s="59">
        <v>704</v>
      </c>
      <c r="K22" s="33">
        <f t="shared" si="5"/>
        <v>1892</v>
      </c>
      <c r="L22" s="58">
        <f t="shared" si="6"/>
        <v>1017</v>
      </c>
      <c r="M22" s="59">
        <f t="shared" si="7"/>
        <v>1072</v>
      </c>
      <c r="N22" s="59">
        <f t="shared" si="8"/>
        <v>1706</v>
      </c>
      <c r="O22" s="61">
        <f t="shared" si="9"/>
        <v>1422</v>
      </c>
      <c r="P22" s="62">
        <f t="shared" si="10"/>
        <v>5217</v>
      </c>
    </row>
    <row r="23" spans="1:16" ht="18" customHeight="1" x14ac:dyDescent="0.25">
      <c r="A23" s="57" t="s">
        <v>25</v>
      </c>
      <c r="B23" s="58">
        <v>2738</v>
      </c>
      <c r="C23" s="59">
        <v>792</v>
      </c>
      <c r="D23" s="60">
        <v>3821</v>
      </c>
      <c r="E23" s="59">
        <v>1312</v>
      </c>
      <c r="F23" s="33">
        <f t="shared" si="4"/>
        <v>8663</v>
      </c>
      <c r="G23" s="60">
        <v>156</v>
      </c>
      <c r="H23" s="59">
        <v>281</v>
      </c>
      <c r="I23" s="64">
        <v>341</v>
      </c>
      <c r="J23" s="59">
        <v>514</v>
      </c>
      <c r="K23" s="33">
        <f t="shared" si="5"/>
        <v>1292</v>
      </c>
      <c r="L23" s="58">
        <f t="shared" si="6"/>
        <v>2894</v>
      </c>
      <c r="M23" s="59">
        <f t="shared" si="7"/>
        <v>1073</v>
      </c>
      <c r="N23" s="59">
        <f t="shared" si="8"/>
        <v>4162</v>
      </c>
      <c r="O23" s="61">
        <f t="shared" si="9"/>
        <v>1826</v>
      </c>
      <c r="P23" s="62">
        <f t="shared" si="10"/>
        <v>9955</v>
      </c>
    </row>
    <row r="24" spans="1:16" ht="18" customHeight="1" x14ac:dyDescent="0.25">
      <c r="A24" s="57" t="s">
        <v>26</v>
      </c>
      <c r="B24" s="58">
        <v>2600</v>
      </c>
      <c r="C24" s="59">
        <v>1098</v>
      </c>
      <c r="D24" s="60">
        <v>4483</v>
      </c>
      <c r="E24" s="59">
        <v>2027</v>
      </c>
      <c r="F24" s="33">
        <f t="shared" si="4"/>
        <v>10208</v>
      </c>
      <c r="G24" s="60">
        <v>343</v>
      </c>
      <c r="H24" s="59">
        <v>1019</v>
      </c>
      <c r="I24" s="59">
        <v>784</v>
      </c>
      <c r="J24" s="59">
        <v>1094</v>
      </c>
      <c r="K24" s="33">
        <f t="shared" si="5"/>
        <v>3240</v>
      </c>
      <c r="L24" s="58">
        <f t="shared" si="6"/>
        <v>2943</v>
      </c>
      <c r="M24" s="59">
        <f t="shared" si="7"/>
        <v>2117</v>
      </c>
      <c r="N24" s="59">
        <f t="shared" si="8"/>
        <v>5267</v>
      </c>
      <c r="O24" s="61">
        <f t="shared" si="9"/>
        <v>3121</v>
      </c>
      <c r="P24" s="62">
        <f t="shared" si="10"/>
        <v>13448</v>
      </c>
    </row>
    <row r="25" spans="1:16" ht="18" customHeight="1" x14ac:dyDescent="0.25">
      <c r="A25" s="57" t="s">
        <v>27</v>
      </c>
      <c r="B25" s="58">
        <v>13582</v>
      </c>
      <c r="C25" s="59">
        <v>1388</v>
      </c>
      <c r="D25" s="60">
        <v>17456</v>
      </c>
      <c r="E25" s="59">
        <v>1963</v>
      </c>
      <c r="F25" s="33">
        <f t="shared" si="4"/>
        <v>34389</v>
      </c>
      <c r="G25" s="60">
        <v>1596</v>
      </c>
      <c r="H25" s="59">
        <v>802</v>
      </c>
      <c r="I25" s="59">
        <v>2274</v>
      </c>
      <c r="J25" s="59">
        <v>1785</v>
      </c>
      <c r="K25" s="33">
        <f t="shared" si="5"/>
        <v>6457</v>
      </c>
      <c r="L25" s="58">
        <f t="shared" si="6"/>
        <v>15178</v>
      </c>
      <c r="M25" s="59">
        <f t="shared" si="7"/>
        <v>2190</v>
      </c>
      <c r="N25" s="59">
        <f t="shared" si="8"/>
        <v>19730</v>
      </c>
      <c r="O25" s="61">
        <f t="shared" si="9"/>
        <v>3748</v>
      </c>
      <c r="P25" s="62">
        <f t="shared" si="10"/>
        <v>40846</v>
      </c>
    </row>
    <row r="26" spans="1:16" ht="18" customHeight="1" x14ac:dyDescent="0.25">
      <c r="A26" s="57" t="s">
        <v>28</v>
      </c>
      <c r="B26" s="58">
        <v>3517</v>
      </c>
      <c r="C26" s="59">
        <v>900</v>
      </c>
      <c r="D26" s="60">
        <v>6075</v>
      </c>
      <c r="E26" s="59">
        <v>1467</v>
      </c>
      <c r="F26" s="33">
        <f t="shared" si="4"/>
        <v>11959</v>
      </c>
      <c r="G26" s="60">
        <v>2202</v>
      </c>
      <c r="H26" s="59">
        <v>1242</v>
      </c>
      <c r="I26" s="64">
        <v>2885</v>
      </c>
      <c r="J26" s="59">
        <v>2617</v>
      </c>
      <c r="K26" s="33">
        <f t="shared" si="5"/>
        <v>8946</v>
      </c>
      <c r="L26" s="58">
        <f t="shared" si="6"/>
        <v>5719</v>
      </c>
      <c r="M26" s="59">
        <f t="shared" si="7"/>
        <v>2142</v>
      </c>
      <c r="N26" s="59">
        <f t="shared" si="8"/>
        <v>8960</v>
      </c>
      <c r="O26" s="61">
        <f t="shared" si="9"/>
        <v>4084</v>
      </c>
      <c r="P26" s="62">
        <f t="shared" si="10"/>
        <v>20905</v>
      </c>
    </row>
    <row r="27" spans="1:16" ht="18" customHeight="1" x14ac:dyDescent="0.25">
      <c r="A27" s="57" t="s">
        <v>29</v>
      </c>
      <c r="B27" s="58">
        <v>3463</v>
      </c>
      <c r="C27" s="59">
        <v>670</v>
      </c>
      <c r="D27" s="60">
        <v>2210</v>
      </c>
      <c r="E27" s="59">
        <v>457</v>
      </c>
      <c r="F27" s="33">
        <f t="shared" si="4"/>
        <v>6800</v>
      </c>
      <c r="G27" s="60">
        <v>338</v>
      </c>
      <c r="H27" s="59">
        <v>617</v>
      </c>
      <c r="I27" s="59">
        <v>275</v>
      </c>
      <c r="J27" s="59">
        <v>534</v>
      </c>
      <c r="K27" s="33">
        <f t="shared" si="5"/>
        <v>1764</v>
      </c>
      <c r="L27" s="58">
        <f t="shared" si="6"/>
        <v>3801</v>
      </c>
      <c r="M27" s="59">
        <f t="shared" si="7"/>
        <v>1287</v>
      </c>
      <c r="N27" s="59">
        <f t="shared" si="8"/>
        <v>2485</v>
      </c>
      <c r="O27" s="61">
        <f t="shared" si="9"/>
        <v>991</v>
      </c>
      <c r="P27" s="62">
        <f t="shared" si="10"/>
        <v>8564</v>
      </c>
    </row>
    <row r="28" spans="1:16" ht="18" customHeight="1" x14ac:dyDescent="0.25">
      <c r="A28" s="57" t="s">
        <v>30</v>
      </c>
      <c r="B28" s="58">
        <v>815</v>
      </c>
      <c r="C28" s="59">
        <v>281</v>
      </c>
      <c r="D28" s="60">
        <v>1204</v>
      </c>
      <c r="E28" s="59">
        <v>342</v>
      </c>
      <c r="F28" s="33">
        <f t="shared" si="4"/>
        <v>2642</v>
      </c>
      <c r="G28" s="60">
        <v>30</v>
      </c>
      <c r="H28" s="59">
        <v>71</v>
      </c>
      <c r="I28" s="59">
        <v>125</v>
      </c>
      <c r="J28" s="59">
        <v>220</v>
      </c>
      <c r="K28" s="33">
        <f t="shared" si="5"/>
        <v>446</v>
      </c>
      <c r="L28" s="58">
        <f t="shared" si="6"/>
        <v>845</v>
      </c>
      <c r="M28" s="59">
        <f t="shared" si="7"/>
        <v>352</v>
      </c>
      <c r="N28" s="59">
        <f t="shared" si="8"/>
        <v>1329</v>
      </c>
      <c r="O28" s="61">
        <f t="shared" si="9"/>
        <v>562</v>
      </c>
      <c r="P28" s="62">
        <f t="shared" si="10"/>
        <v>3088</v>
      </c>
    </row>
    <row r="29" spans="1:16" ht="18" customHeight="1" x14ac:dyDescent="0.25">
      <c r="A29" s="57" t="s">
        <v>31</v>
      </c>
      <c r="B29" s="58">
        <v>1867</v>
      </c>
      <c r="C29" s="59">
        <v>1038</v>
      </c>
      <c r="D29" s="60">
        <v>3117</v>
      </c>
      <c r="E29" s="59">
        <v>1640</v>
      </c>
      <c r="F29" s="33">
        <f t="shared" si="4"/>
        <v>7662</v>
      </c>
      <c r="G29" s="60">
        <v>183</v>
      </c>
      <c r="H29" s="59">
        <v>578</v>
      </c>
      <c r="I29" s="64">
        <v>552</v>
      </c>
      <c r="J29" s="59">
        <v>1229</v>
      </c>
      <c r="K29" s="33">
        <f t="shared" si="5"/>
        <v>2542</v>
      </c>
      <c r="L29" s="58">
        <f t="shared" si="6"/>
        <v>2050</v>
      </c>
      <c r="M29" s="59">
        <f t="shared" si="7"/>
        <v>1616</v>
      </c>
      <c r="N29" s="59">
        <f t="shared" si="8"/>
        <v>3669</v>
      </c>
      <c r="O29" s="61">
        <f t="shared" si="9"/>
        <v>2869</v>
      </c>
      <c r="P29" s="62">
        <f t="shared" si="10"/>
        <v>10204</v>
      </c>
    </row>
    <row r="30" spans="1:16" ht="18" customHeight="1" x14ac:dyDescent="0.25">
      <c r="A30" s="57" t="s">
        <v>32</v>
      </c>
      <c r="B30" s="58">
        <v>2912</v>
      </c>
      <c r="C30" s="59">
        <v>595</v>
      </c>
      <c r="D30" s="60">
        <v>4887</v>
      </c>
      <c r="E30" s="59">
        <v>847</v>
      </c>
      <c r="F30" s="33">
        <f t="shared" si="4"/>
        <v>9241</v>
      </c>
      <c r="G30" s="60">
        <v>872</v>
      </c>
      <c r="H30" s="59">
        <v>152</v>
      </c>
      <c r="I30" s="59">
        <v>3029</v>
      </c>
      <c r="J30" s="59">
        <v>709</v>
      </c>
      <c r="K30" s="33">
        <f t="shared" si="5"/>
        <v>4762</v>
      </c>
      <c r="L30" s="58">
        <f t="shared" si="6"/>
        <v>3784</v>
      </c>
      <c r="M30" s="59">
        <f t="shared" si="7"/>
        <v>747</v>
      </c>
      <c r="N30" s="59">
        <f t="shared" si="8"/>
        <v>7916</v>
      </c>
      <c r="O30" s="61">
        <f t="shared" si="9"/>
        <v>1556</v>
      </c>
      <c r="P30" s="62">
        <f t="shared" si="10"/>
        <v>14003</v>
      </c>
    </row>
    <row r="31" spans="1:16" ht="18" customHeight="1" x14ac:dyDescent="0.25">
      <c r="A31" s="65" t="s">
        <v>33</v>
      </c>
      <c r="B31" s="58">
        <v>629</v>
      </c>
      <c r="C31" s="59">
        <v>224</v>
      </c>
      <c r="D31" s="60">
        <v>1780</v>
      </c>
      <c r="E31" s="59">
        <v>350</v>
      </c>
      <c r="F31" s="33">
        <f t="shared" si="4"/>
        <v>2983</v>
      </c>
      <c r="G31" s="60">
        <v>708</v>
      </c>
      <c r="H31" s="59">
        <v>179</v>
      </c>
      <c r="I31" s="59">
        <v>2479</v>
      </c>
      <c r="J31" s="59">
        <v>471</v>
      </c>
      <c r="K31" s="33">
        <f t="shared" si="5"/>
        <v>3837</v>
      </c>
      <c r="L31" s="58">
        <f t="shared" si="6"/>
        <v>1337</v>
      </c>
      <c r="M31" s="59">
        <f t="shared" si="7"/>
        <v>403</v>
      </c>
      <c r="N31" s="59">
        <f t="shared" si="8"/>
        <v>4259</v>
      </c>
      <c r="O31" s="61">
        <f t="shared" si="9"/>
        <v>821</v>
      </c>
      <c r="P31" s="62">
        <f t="shared" si="10"/>
        <v>6820</v>
      </c>
    </row>
    <row r="32" spans="1:16" ht="18" customHeight="1" x14ac:dyDescent="0.25">
      <c r="A32" s="66" t="s">
        <v>3</v>
      </c>
      <c r="B32" s="102">
        <f>SUM(B18:B31)</f>
        <v>49100</v>
      </c>
      <c r="C32" s="103">
        <f t="shared" ref="C32:O32" si="11">SUM(C18:C31)</f>
        <v>9524</v>
      </c>
      <c r="D32" s="103">
        <f t="shared" si="11"/>
        <v>65517</v>
      </c>
      <c r="E32" s="103">
        <f t="shared" si="11"/>
        <v>14064</v>
      </c>
      <c r="F32" s="103">
        <f t="shared" si="11"/>
        <v>138205</v>
      </c>
      <c r="G32" s="102">
        <f t="shared" si="11"/>
        <v>8551</v>
      </c>
      <c r="H32" s="103">
        <f t="shared" si="11"/>
        <v>7340</v>
      </c>
      <c r="I32" s="103">
        <f t="shared" si="11"/>
        <v>15853</v>
      </c>
      <c r="J32" s="103">
        <f t="shared" si="11"/>
        <v>11608</v>
      </c>
      <c r="K32" s="103">
        <f t="shared" si="11"/>
        <v>43352</v>
      </c>
      <c r="L32" s="102">
        <f t="shared" si="11"/>
        <v>57651</v>
      </c>
      <c r="M32" s="103">
        <f t="shared" si="11"/>
        <v>16864</v>
      </c>
      <c r="N32" s="103">
        <f t="shared" si="11"/>
        <v>81370</v>
      </c>
      <c r="O32" s="104">
        <f t="shared" si="11"/>
        <v>25672</v>
      </c>
      <c r="P32" s="67">
        <f>SUM(P18:P31)</f>
        <v>181557</v>
      </c>
    </row>
    <row r="33" spans="1:24" ht="15.75" x14ac:dyDescent="0.25">
      <c r="A33" s="68"/>
      <c r="B33" s="69"/>
      <c r="C33" s="70"/>
      <c r="D33" s="70"/>
      <c r="E33" s="70"/>
      <c r="F33" s="100"/>
      <c r="G33" s="70"/>
      <c r="H33" s="70"/>
      <c r="I33" s="70"/>
      <c r="J33" s="70"/>
      <c r="K33" s="100"/>
      <c r="L33" s="60"/>
      <c r="M33" s="60"/>
      <c r="N33" s="60"/>
      <c r="O33" s="101"/>
      <c r="P33" s="71"/>
    </row>
    <row r="34" spans="1:24" ht="33" customHeight="1" x14ac:dyDescent="0.25">
      <c r="A34" s="72" t="s">
        <v>11</v>
      </c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5"/>
      <c r="N34" s="55"/>
      <c r="O34" s="56"/>
      <c r="P34" s="71"/>
      <c r="R34" s="82"/>
      <c r="S34" s="83"/>
      <c r="T34" s="83"/>
      <c r="V34" s="83"/>
      <c r="W34" s="83"/>
      <c r="X34" s="83"/>
    </row>
    <row r="35" spans="1:24" ht="18" customHeight="1" x14ac:dyDescent="0.25">
      <c r="A35" s="73" t="s">
        <v>34</v>
      </c>
      <c r="B35" s="58">
        <v>472</v>
      </c>
      <c r="C35" s="59">
        <v>1391</v>
      </c>
      <c r="D35" s="59">
        <v>610</v>
      </c>
      <c r="E35" s="59">
        <v>1905</v>
      </c>
      <c r="F35" s="33">
        <f>SUM(B35:E35)</f>
        <v>4378</v>
      </c>
      <c r="G35" s="58"/>
      <c r="H35" s="59"/>
      <c r="I35" s="59"/>
      <c r="J35" s="59"/>
      <c r="K35" s="61"/>
      <c r="L35" s="58">
        <v>472</v>
      </c>
      <c r="M35" s="59">
        <v>1391</v>
      </c>
      <c r="N35" s="59">
        <v>610</v>
      </c>
      <c r="O35" s="61">
        <v>1905</v>
      </c>
      <c r="P35" s="62">
        <v>4378</v>
      </c>
      <c r="R35" s="3"/>
      <c r="T35" s="10"/>
      <c r="V35" s="3"/>
      <c r="X35" s="10"/>
    </row>
    <row r="36" spans="1:24" ht="18" customHeight="1" x14ac:dyDescent="0.25">
      <c r="A36" s="73" t="s">
        <v>35</v>
      </c>
      <c r="B36" s="58">
        <v>495</v>
      </c>
      <c r="C36" s="59">
        <v>973</v>
      </c>
      <c r="D36" s="59">
        <v>682</v>
      </c>
      <c r="E36" s="59">
        <v>1851</v>
      </c>
      <c r="F36" s="33">
        <f t="shared" ref="F36:F58" si="12">SUM(B36:E36)</f>
        <v>4001</v>
      </c>
      <c r="G36" s="74"/>
      <c r="H36" s="64"/>
      <c r="I36" s="64"/>
      <c r="J36" s="64"/>
      <c r="K36" s="75"/>
      <c r="L36" s="58">
        <v>495</v>
      </c>
      <c r="M36" s="59">
        <v>973</v>
      </c>
      <c r="N36" s="59">
        <v>682</v>
      </c>
      <c r="O36" s="61">
        <v>1851</v>
      </c>
      <c r="P36" s="62">
        <v>4001</v>
      </c>
      <c r="R36" s="3"/>
      <c r="S36" s="8"/>
      <c r="T36" s="10"/>
      <c r="V36" s="3"/>
      <c r="W36" s="8"/>
      <c r="X36" s="10"/>
    </row>
    <row r="37" spans="1:24" ht="18" customHeight="1" x14ac:dyDescent="0.25">
      <c r="A37" s="73" t="s">
        <v>36</v>
      </c>
      <c r="B37" s="58">
        <v>1448</v>
      </c>
      <c r="C37" s="59">
        <v>2598</v>
      </c>
      <c r="D37" s="59">
        <v>1637</v>
      </c>
      <c r="E37" s="59">
        <v>3436</v>
      </c>
      <c r="F37" s="33">
        <f t="shared" si="12"/>
        <v>9119</v>
      </c>
      <c r="G37" s="58"/>
      <c r="H37" s="59"/>
      <c r="I37" s="59"/>
      <c r="J37" s="59"/>
      <c r="K37" s="61"/>
      <c r="L37" s="58">
        <v>1448</v>
      </c>
      <c r="M37" s="59">
        <v>2598</v>
      </c>
      <c r="N37" s="59">
        <v>1637</v>
      </c>
      <c r="O37" s="61">
        <v>3436</v>
      </c>
      <c r="P37" s="62">
        <v>9119</v>
      </c>
      <c r="R37" s="3"/>
      <c r="S37" s="8"/>
      <c r="T37" s="10"/>
      <c r="V37" s="3"/>
      <c r="W37" s="8"/>
      <c r="X37" s="10"/>
    </row>
    <row r="38" spans="1:24" ht="18" customHeight="1" x14ac:dyDescent="0.25">
      <c r="A38" s="73" t="s">
        <v>37</v>
      </c>
      <c r="B38" s="58">
        <v>235</v>
      </c>
      <c r="C38" s="59">
        <v>600</v>
      </c>
      <c r="D38" s="59">
        <v>345</v>
      </c>
      <c r="E38" s="59">
        <v>960</v>
      </c>
      <c r="F38" s="33">
        <f t="shared" si="12"/>
        <v>2140</v>
      </c>
      <c r="G38" s="58"/>
      <c r="H38" s="59"/>
      <c r="I38" s="59"/>
      <c r="J38" s="59"/>
      <c r="K38" s="61"/>
      <c r="L38" s="58">
        <v>235</v>
      </c>
      <c r="M38" s="59">
        <v>600</v>
      </c>
      <c r="N38" s="59">
        <v>345</v>
      </c>
      <c r="O38" s="61">
        <v>960</v>
      </c>
      <c r="P38" s="62">
        <v>2140</v>
      </c>
      <c r="R38" s="3"/>
      <c r="T38" s="10"/>
      <c r="V38" s="3"/>
      <c r="X38" s="10"/>
    </row>
    <row r="39" spans="1:24" ht="18" customHeight="1" x14ac:dyDescent="0.25">
      <c r="A39" s="73" t="s">
        <v>38</v>
      </c>
      <c r="B39" s="58">
        <v>1092</v>
      </c>
      <c r="C39" s="59">
        <v>1954</v>
      </c>
      <c r="D39" s="59">
        <v>1653</v>
      </c>
      <c r="E39" s="59">
        <v>2854</v>
      </c>
      <c r="F39" s="33">
        <f t="shared" si="12"/>
        <v>7553</v>
      </c>
      <c r="G39" s="74"/>
      <c r="H39" s="64"/>
      <c r="I39" s="64"/>
      <c r="J39" s="64"/>
      <c r="K39" s="75"/>
      <c r="L39" s="58">
        <v>1092</v>
      </c>
      <c r="M39" s="59">
        <v>1954</v>
      </c>
      <c r="N39" s="59">
        <v>1653</v>
      </c>
      <c r="O39" s="61">
        <v>2854</v>
      </c>
      <c r="P39" s="62">
        <v>7553</v>
      </c>
      <c r="R39" s="3"/>
      <c r="S39" s="8"/>
      <c r="T39" s="10"/>
      <c r="V39" s="3"/>
      <c r="W39" s="8"/>
      <c r="X39" s="10"/>
    </row>
    <row r="40" spans="1:24" ht="18" customHeight="1" x14ac:dyDescent="0.25">
      <c r="A40" s="73" t="s">
        <v>39</v>
      </c>
      <c r="B40" s="58">
        <v>226</v>
      </c>
      <c r="C40" s="59">
        <v>341</v>
      </c>
      <c r="D40" s="59">
        <v>329</v>
      </c>
      <c r="E40" s="59">
        <v>809</v>
      </c>
      <c r="F40" s="33">
        <f t="shared" si="12"/>
        <v>1705</v>
      </c>
      <c r="G40" s="74"/>
      <c r="H40" s="64"/>
      <c r="I40" s="64"/>
      <c r="J40" s="64"/>
      <c r="K40" s="75"/>
      <c r="L40" s="58">
        <v>226</v>
      </c>
      <c r="M40" s="59">
        <v>341</v>
      </c>
      <c r="N40" s="59">
        <v>329</v>
      </c>
      <c r="O40" s="61">
        <v>809</v>
      </c>
      <c r="P40" s="62">
        <v>1705</v>
      </c>
      <c r="R40" s="3"/>
      <c r="S40" s="8"/>
      <c r="T40" s="10"/>
      <c r="V40" s="3"/>
      <c r="W40" s="8"/>
      <c r="X40" s="10"/>
    </row>
    <row r="41" spans="1:24" ht="18" customHeight="1" x14ac:dyDescent="0.25">
      <c r="A41" s="73" t="s">
        <v>40</v>
      </c>
      <c r="B41" s="58">
        <v>119</v>
      </c>
      <c r="C41" s="59">
        <v>327</v>
      </c>
      <c r="D41" s="59">
        <v>190</v>
      </c>
      <c r="E41" s="59">
        <v>551</v>
      </c>
      <c r="F41" s="33">
        <f t="shared" si="12"/>
        <v>1187</v>
      </c>
      <c r="G41" s="58"/>
      <c r="H41" s="59"/>
      <c r="I41" s="59"/>
      <c r="J41" s="59"/>
      <c r="K41" s="61"/>
      <c r="L41" s="58">
        <v>119</v>
      </c>
      <c r="M41" s="59">
        <v>327</v>
      </c>
      <c r="N41" s="59">
        <v>190</v>
      </c>
      <c r="O41" s="61">
        <v>551</v>
      </c>
      <c r="P41" s="62">
        <v>1187</v>
      </c>
      <c r="R41" s="3"/>
      <c r="S41" s="8"/>
      <c r="T41" s="10"/>
      <c r="V41" s="3"/>
      <c r="W41" s="8"/>
      <c r="X41" s="10"/>
    </row>
    <row r="42" spans="1:24" ht="18" customHeight="1" x14ac:dyDescent="0.25">
      <c r="A42" s="73" t="s">
        <v>41</v>
      </c>
      <c r="B42" s="58">
        <v>588</v>
      </c>
      <c r="C42" s="59">
        <v>783</v>
      </c>
      <c r="D42" s="59">
        <v>485</v>
      </c>
      <c r="E42" s="59">
        <v>843</v>
      </c>
      <c r="F42" s="33">
        <f t="shared" si="12"/>
        <v>2699</v>
      </c>
      <c r="G42" s="58"/>
      <c r="H42" s="59"/>
      <c r="I42" s="59"/>
      <c r="J42" s="59"/>
      <c r="K42" s="61"/>
      <c r="L42" s="58">
        <v>588</v>
      </c>
      <c r="M42" s="59">
        <v>783</v>
      </c>
      <c r="N42" s="59">
        <v>485</v>
      </c>
      <c r="O42" s="61">
        <v>843</v>
      </c>
      <c r="P42" s="62">
        <v>2699</v>
      </c>
      <c r="R42" s="3"/>
      <c r="T42" s="10"/>
      <c r="V42" s="3"/>
      <c r="X42" s="10"/>
    </row>
    <row r="43" spans="1:24" ht="18" customHeight="1" x14ac:dyDescent="0.25">
      <c r="A43" s="73" t="s">
        <v>42</v>
      </c>
      <c r="B43" s="58">
        <v>835</v>
      </c>
      <c r="C43" s="59">
        <v>1183</v>
      </c>
      <c r="D43" s="59">
        <v>1159</v>
      </c>
      <c r="E43" s="59">
        <v>1894</v>
      </c>
      <c r="F43" s="33">
        <f t="shared" si="12"/>
        <v>5071</v>
      </c>
      <c r="G43" s="58"/>
      <c r="H43" s="59"/>
      <c r="I43" s="59"/>
      <c r="J43" s="59"/>
      <c r="K43" s="61"/>
      <c r="L43" s="58">
        <v>835</v>
      </c>
      <c r="M43" s="59">
        <v>1183</v>
      </c>
      <c r="N43" s="59">
        <v>1159</v>
      </c>
      <c r="O43" s="61">
        <v>1894</v>
      </c>
      <c r="P43" s="62">
        <v>5071</v>
      </c>
      <c r="R43" s="3"/>
      <c r="S43" s="8"/>
      <c r="T43" s="10"/>
      <c r="V43" s="3"/>
      <c r="W43" s="8"/>
      <c r="X43" s="10"/>
    </row>
    <row r="44" spans="1:24" ht="18" customHeight="1" x14ac:dyDescent="0.25">
      <c r="A44" s="73" t="s">
        <v>43</v>
      </c>
      <c r="B44" s="58">
        <v>656</v>
      </c>
      <c r="C44" s="59">
        <v>209</v>
      </c>
      <c r="D44" s="59">
        <v>75</v>
      </c>
      <c r="E44" s="59">
        <v>20</v>
      </c>
      <c r="F44" s="33">
        <f t="shared" si="12"/>
        <v>960</v>
      </c>
      <c r="G44" s="58"/>
      <c r="H44" s="59"/>
      <c r="I44" s="59"/>
      <c r="J44" s="59"/>
      <c r="K44" s="61"/>
      <c r="L44" s="58">
        <v>656</v>
      </c>
      <c r="M44" s="59">
        <v>209</v>
      </c>
      <c r="N44" s="59">
        <v>75</v>
      </c>
      <c r="O44" s="61">
        <v>20</v>
      </c>
      <c r="P44" s="62">
        <v>960</v>
      </c>
      <c r="R44" s="3"/>
      <c r="T44" s="10"/>
      <c r="V44" s="3"/>
      <c r="X44" s="10"/>
    </row>
    <row r="45" spans="1:24" ht="18" customHeight="1" x14ac:dyDescent="0.25">
      <c r="A45" s="73" t="s">
        <v>44</v>
      </c>
      <c r="B45" s="58">
        <v>785</v>
      </c>
      <c r="C45" s="59">
        <v>2602</v>
      </c>
      <c r="D45" s="59">
        <v>1169</v>
      </c>
      <c r="E45" s="59">
        <v>4684</v>
      </c>
      <c r="F45" s="33">
        <f t="shared" si="12"/>
        <v>9240</v>
      </c>
      <c r="G45" s="58"/>
      <c r="H45" s="59"/>
      <c r="I45" s="59"/>
      <c r="J45" s="59"/>
      <c r="K45" s="61"/>
      <c r="L45" s="58">
        <v>785</v>
      </c>
      <c r="M45" s="59">
        <v>2602</v>
      </c>
      <c r="N45" s="59">
        <v>1169</v>
      </c>
      <c r="O45" s="61">
        <v>4684</v>
      </c>
      <c r="P45" s="62">
        <v>9240</v>
      </c>
      <c r="R45" s="3"/>
      <c r="S45" s="8"/>
      <c r="T45" s="10"/>
      <c r="V45" s="3"/>
      <c r="W45" s="8"/>
      <c r="X45" s="10"/>
    </row>
    <row r="46" spans="1:24" ht="18" customHeight="1" x14ac:dyDescent="0.25">
      <c r="A46" s="73" t="s">
        <v>45</v>
      </c>
      <c r="B46" s="58">
        <v>542</v>
      </c>
      <c r="C46" s="59">
        <v>643</v>
      </c>
      <c r="D46" s="59">
        <v>694</v>
      </c>
      <c r="E46" s="59">
        <v>1574</v>
      </c>
      <c r="F46" s="33">
        <f t="shared" si="12"/>
        <v>3453</v>
      </c>
      <c r="G46" s="58"/>
      <c r="H46" s="59"/>
      <c r="I46" s="59"/>
      <c r="J46" s="59"/>
      <c r="K46" s="61"/>
      <c r="L46" s="58">
        <v>542</v>
      </c>
      <c r="M46" s="59">
        <v>643</v>
      </c>
      <c r="N46" s="59">
        <v>694</v>
      </c>
      <c r="O46" s="61">
        <v>1574</v>
      </c>
      <c r="P46" s="62">
        <v>3453</v>
      </c>
      <c r="R46" s="3"/>
      <c r="T46" s="10"/>
      <c r="V46" s="3"/>
      <c r="X46" s="10"/>
    </row>
    <row r="47" spans="1:24" ht="18" customHeight="1" x14ac:dyDescent="0.25">
      <c r="A47" s="73" t="s">
        <v>46</v>
      </c>
      <c r="B47" s="58">
        <v>284</v>
      </c>
      <c r="C47" s="59">
        <v>530</v>
      </c>
      <c r="D47" s="59">
        <v>460</v>
      </c>
      <c r="E47" s="59">
        <v>788</v>
      </c>
      <c r="F47" s="33">
        <f t="shared" si="12"/>
        <v>2062</v>
      </c>
      <c r="G47" s="74"/>
      <c r="H47" s="64"/>
      <c r="I47" s="64"/>
      <c r="J47" s="64"/>
      <c r="K47" s="75"/>
      <c r="L47" s="58">
        <v>284</v>
      </c>
      <c r="M47" s="59">
        <v>530</v>
      </c>
      <c r="N47" s="59">
        <v>460</v>
      </c>
      <c r="O47" s="61">
        <v>788</v>
      </c>
      <c r="P47" s="62">
        <v>2062</v>
      </c>
      <c r="R47" s="3"/>
      <c r="S47" s="8"/>
      <c r="T47" s="10"/>
      <c r="V47" s="3"/>
      <c r="W47" s="8"/>
      <c r="X47" s="10"/>
    </row>
    <row r="48" spans="1:24" ht="18" customHeight="1" x14ac:dyDescent="0.25">
      <c r="A48" s="73" t="s">
        <v>47</v>
      </c>
      <c r="B48" s="58">
        <v>233</v>
      </c>
      <c r="C48" s="59">
        <v>2</v>
      </c>
      <c r="D48" s="59">
        <v>96</v>
      </c>
      <c r="E48" s="59">
        <v>1</v>
      </c>
      <c r="F48" s="33">
        <f t="shared" si="12"/>
        <v>332</v>
      </c>
      <c r="G48" s="58"/>
      <c r="H48" s="59"/>
      <c r="I48" s="59"/>
      <c r="J48" s="59"/>
      <c r="K48" s="61"/>
      <c r="L48" s="58">
        <v>233</v>
      </c>
      <c r="M48" s="59">
        <v>2</v>
      </c>
      <c r="N48" s="59">
        <v>96</v>
      </c>
      <c r="O48" s="61">
        <v>1</v>
      </c>
      <c r="P48" s="62">
        <v>332</v>
      </c>
      <c r="R48" s="3"/>
      <c r="S48" s="8"/>
      <c r="T48" s="10"/>
      <c r="V48" s="3"/>
      <c r="W48" s="8"/>
      <c r="X48" s="10"/>
    </row>
    <row r="49" spans="1:24" ht="18" customHeight="1" x14ac:dyDescent="0.25">
      <c r="A49" s="73" t="s">
        <v>48</v>
      </c>
      <c r="B49" s="58">
        <v>356</v>
      </c>
      <c r="C49" s="59">
        <v>859</v>
      </c>
      <c r="D49" s="59">
        <v>567</v>
      </c>
      <c r="E49" s="59">
        <v>1426</v>
      </c>
      <c r="F49" s="33">
        <f t="shared" si="12"/>
        <v>3208</v>
      </c>
      <c r="G49" s="58"/>
      <c r="H49" s="59"/>
      <c r="I49" s="59"/>
      <c r="J49" s="59"/>
      <c r="K49" s="61"/>
      <c r="L49" s="58">
        <v>356</v>
      </c>
      <c r="M49" s="59">
        <v>859</v>
      </c>
      <c r="N49" s="59">
        <v>567</v>
      </c>
      <c r="O49" s="61">
        <v>1426</v>
      </c>
      <c r="P49" s="62">
        <v>3208</v>
      </c>
      <c r="R49" s="3"/>
      <c r="T49" s="10"/>
      <c r="V49" s="3"/>
      <c r="X49" s="10"/>
    </row>
    <row r="50" spans="1:24" ht="18" customHeight="1" x14ac:dyDescent="0.25">
      <c r="A50" s="73" t="s">
        <v>49</v>
      </c>
      <c r="B50" s="58">
        <v>399</v>
      </c>
      <c r="C50" s="59">
        <v>1619</v>
      </c>
      <c r="D50" s="59">
        <v>521</v>
      </c>
      <c r="E50" s="59">
        <v>2126</v>
      </c>
      <c r="F50" s="33">
        <f t="shared" si="12"/>
        <v>4665</v>
      </c>
      <c r="G50" s="74"/>
      <c r="H50" s="64"/>
      <c r="I50" s="64"/>
      <c r="J50" s="64"/>
      <c r="K50" s="75"/>
      <c r="L50" s="58">
        <v>399</v>
      </c>
      <c r="M50" s="59">
        <v>1619</v>
      </c>
      <c r="N50" s="59">
        <v>521</v>
      </c>
      <c r="O50" s="61">
        <v>2126</v>
      </c>
      <c r="P50" s="62">
        <v>4665</v>
      </c>
      <c r="R50" s="3"/>
      <c r="S50" s="8"/>
      <c r="T50" s="10"/>
      <c r="V50" s="3"/>
      <c r="W50" s="8"/>
      <c r="X50" s="10"/>
    </row>
    <row r="51" spans="1:24" ht="18" customHeight="1" x14ac:dyDescent="0.25">
      <c r="A51" s="73" t="s">
        <v>50</v>
      </c>
      <c r="B51" s="58">
        <v>153</v>
      </c>
      <c r="C51" s="59">
        <v>97</v>
      </c>
      <c r="D51" s="59">
        <v>118</v>
      </c>
      <c r="E51" s="59">
        <v>273</v>
      </c>
      <c r="F51" s="33">
        <f t="shared" si="12"/>
        <v>641</v>
      </c>
      <c r="G51" s="58"/>
      <c r="H51" s="59"/>
      <c r="I51" s="59"/>
      <c r="J51" s="59"/>
      <c r="K51" s="61"/>
      <c r="L51" s="58">
        <v>153</v>
      </c>
      <c r="M51" s="59">
        <v>97</v>
      </c>
      <c r="N51" s="59">
        <v>118</v>
      </c>
      <c r="O51" s="61">
        <v>273</v>
      </c>
      <c r="P51" s="62">
        <v>641</v>
      </c>
      <c r="R51" s="3"/>
      <c r="S51" s="8"/>
      <c r="T51" s="10"/>
      <c r="V51" s="3"/>
      <c r="W51" s="8"/>
      <c r="X51" s="10"/>
    </row>
    <row r="52" spans="1:24" ht="18" customHeight="1" x14ac:dyDescent="0.25">
      <c r="A52" s="73" t="s">
        <v>51</v>
      </c>
      <c r="B52" s="58">
        <v>756</v>
      </c>
      <c r="C52" s="59">
        <v>1080</v>
      </c>
      <c r="D52" s="59">
        <v>891</v>
      </c>
      <c r="E52" s="59">
        <v>1874</v>
      </c>
      <c r="F52" s="33">
        <f t="shared" si="12"/>
        <v>4601</v>
      </c>
      <c r="G52" s="58"/>
      <c r="H52" s="59"/>
      <c r="I52" s="59"/>
      <c r="J52" s="59"/>
      <c r="K52" s="61"/>
      <c r="L52" s="58">
        <v>756</v>
      </c>
      <c r="M52" s="59">
        <v>1080</v>
      </c>
      <c r="N52" s="59">
        <v>891</v>
      </c>
      <c r="O52" s="61">
        <v>1874</v>
      </c>
      <c r="P52" s="62">
        <v>4601</v>
      </c>
      <c r="R52" s="3"/>
      <c r="T52" s="10"/>
      <c r="V52" s="3"/>
      <c r="X52" s="10"/>
    </row>
    <row r="53" spans="1:24" ht="18" customHeight="1" x14ac:dyDescent="0.25">
      <c r="A53" s="73" t="s">
        <v>52</v>
      </c>
      <c r="B53" s="58">
        <v>412</v>
      </c>
      <c r="C53" s="59">
        <v>726</v>
      </c>
      <c r="D53" s="59">
        <v>546</v>
      </c>
      <c r="E53" s="59">
        <v>1233</v>
      </c>
      <c r="F53" s="33">
        <f t="shared" si="12"/>
        <v>2917</v>
      </c>
      <c r="G53" s="74"/>
      <c r="H53" s="64"/>
      <c r="I53" s="64"/>
      <c r="J53" s="64"/>
      <c r="K53" s="75"/>
      <c r="L53" s="58">
        <v>412</v>
      </c>
      <c r="M53" s="59">
        <v>726</v>
      </c>
      <c r="N53" s="59">
        <v>546</v>
      </c>
      <c r="O53" s="61">
        <v>1233</v>
      </c>
      <c r="P53" s="62">
        <v>2917</v>
      </c>
      <c r="R53" s="3"/>
      <c r="S53" s="8"/>
      <c r="T53" s="10"/>
      <c r="V53" s="3"/>
      <c r="W53" s="8"/>
      <c r="X53" s="10"/>
    </row>
    <row r="54" spans="1:24" ht="18" customHeight="1" x14ac:dyDescent="0.25">
      <c r="A54" s="73" t="s">
        <v>53</v>
      </c>
      <c r="B54" s="58">
        <v>1286</v>
      </c>
      <c r="C54" s="59">
        <v>944</v>
      </c>
      <c r="D54" s="59">
        <v>1267</v>
      </c>
      <c r="E54" s="59">
        <v>1566</v>
      </c>
      <c r="F54" s="33">
        <f t="shared" si="12"/>
        <v>5063</v>
      </c>
      <c r="G54" s="58"/>
      <c r="H54" s="59"/>
      <c r="I54" s="59"/>
      <c r="J54" s="59"/>
      <c r="K54" s="61"/>
      <c r="L54" s="58">
        <v>1286</v>
      </c>
      <c r="M54" s="59">
        <v>944</v>
      </c>
      <c r="N54" s="59">
        <v>1267</v>
      </c>
      <c r="O54" s="61">
        <v>1566</v>
      </c>
      <c r="P54" s="62">
        <v>5063</v>
      </c>
      <c r="R54" s="3"/>
      <c r="S54" s="8"/>
      <c r="T54" s="10"/>
      <c r="V54" s="3"/>
      <c r="W54" s="8"/>
      <c r="X54" s="10"/>
    </row>
    <row r="55" spans="1:24" ht="18" customHeight="1" x14ac:dyDescent="0.25">
      <c r="A55" s="73" t="s">
        <v>54</v>
      </c>
      <c r="B55" s="58">
        <v>373</v>
      </c>
      <c r="C55" s="59">
        <v>367</v>
      </c>
      <c r="D55" s="59">
        <v>513</v>
      </c>
      <c r="E55" s="59">
        <v>793</v>
      </c>
      <c r="F55" s="33">
        <f t="shared" si="12"/>
        <v>2046</v>
      </c>
      <c r="G55" s="58"/>
      <c r="H55" s="59"/>
      <c r="I55" s="59"/>
      <c r="J55" s="59"/>
      <c r="K55" s="61"/>
      <c r="L55" s="58">
        <v>373</v>
      </c>
      <c r="M55" s="59">
        <v>367</v>
      </c>
      <c r="N55" s="59">
        <v>513</v>
      </c>
      <c r="O55" s="61">
        <v>793</v>
      </c>
      <c r="P55" s="62">
        <v>2046</v>
      </c>
      <c r="R55" s="3"/>
      <c r="T55" s="10"/>
      <c r="V55" s="3"/>
      <c r="X55" s="10"/>
    </row>
    <row r="56" spans="1:24" ht="18" customHeight="1" x14ac:dyDescent="0.25">
      <c r="A56" s="73" t="s">
        <v>55</v>
      </c>
      <c r="B56" s="58">
        <v>390</v>
      </c>
      <c r="C56" s="59">
        <v>890</v>
      </c>
      <c r="D56" s="59">
        <v>803</v>
      </c>
      <c r="E56" s="59">
        <v>1961</v>
      </c>
      <c r="F56" s="33">
        <f t="shared" si="12"/>
        <v>4044</v>
      </c>
      <c r="G56" s="74"/>
      <c r="H56" s="64"/>
      <c r="I56" s="64"/>
      <c r="J56" s="64"/>
      <c r="K56" s="75"/>
      <c r="L56" s="58">
        <v>390</v>
      </c>
      <c r="M56" s="59">
        <v>890</v>
      </c>
      <c r="N56" s="59">
        <v>803</v>
      </c>
      <c r="O56" s="61">
        <v>1961</v>
      </c>
      <c r="P56" s="62">
        <v>4044</v>
      </c>
      <c r="R56" s="3"/>
      <c r="S56" s="8"/>
      <c r="T56" s="10"/>
      <c r="V56" s="3"/>
      <c r="W56" s="8"/>
      <c r="X56" s="10"/>
    </row>
    <row r="57" spans="1:24" ht="18" customHeight="1" x14ac:dyDescent="0.25">
      <c r="A57" s="73" t="s">
        <v>56</v>
      </c>
      <c r="B57" s="58">
        <v>938</v>
      </c>
      <c r="C57" s="59">
        <v>1316</v>
      </c>
      <c r="D57" s="59">
        <v>1528</v>
      </c>
      <c r="E57" s="59">
        <v>2642</v>
      </c>
      <c r="F57" s="33">
        <f t="shared" si="12"/>
        <v>6424</v>
      </c>
      <c r="G57" s="58"/>
      <c r="H57" s="59"/>
      <c r="I57" s="59"/>
      <c r="J57" s="59"/>
      <c r="K57" s="61"/>
      <c r="L57" s="58">
        <v>938</v>
      </c>
      <c r="M57" s="59">
        <v>1316</v>
      </c>
      <c r="N57" s="59">
        <v>1528</v>
      </c>
      <c r="O57" s="61">
        <v>2642</v>
      </c>
      <c r="P57" s="62">
        <v>6424</v>
      </c>
      <c r="R57" s="3"/>
      <c r="S57" s="8"/>
      <c r="T57" s="10"/>
      <c r="V57" s="3"/>
      <c r="W57" s="8"/>
      <c r="X57" s="10"/>
    </row>
    <row r="58" spans="1:24" ht="18" customHeight="1" x14ac:dyDescent="0.25">
      <c r="A58" s="98" t="s">
        <v>57</v>
      </c>
      <c r="B58" s="105">
        <v>246</v>
      </c>
      <c r="C58" s="99">
        <v>518</v>
      </c>
      <c r="D58" s="99">
        <v>276</v>
      </c>
      <c r="E58" s="99">
        <v>885</v>
      </c>
      <c r="F58" s="39">
        <f t="shared" si="12"/>
        <v>1925</v>
      </c>
      <c r="G58" s="58"/>
      <c r="H58" s="59"/>
      <c r="I58" s="59"/>
      <c r="J58" s="59"/>
      <c r="K58" s="61"/>
      <c r="L58" s="58">
        <v>246</v>
      </c>
      <c r="M58" s="59">
        <v>518</v>
      </c>
      <c r="N58" s="59">
        <v>276</v>
      </c>
      <c r="O58" s="61">
        <v>885</v>
      </c>
      <c r="P58" s="62">
        <v>1925</v>
      </c>
      <c r="T58" s="10"/>
      <c r="X58" s="10"/>
    </row>
    <row r="59" spans="1:24" ht="18" customHeight="1" x14ac:dyDescent="0.25">
      <c r="A59" s="66" t="s">
        <v>3</v>
      </c>
      <c r="B59" s="102">
        <f>SUM(B35:B58)</f>
        <v>13319</v>
      </c>
      <c r="C59" s="103">
        <f t="shared" ref="C59:F59" si="13">SUM(C35:C58)</f>
        <v>22552</v>
      </c>
      <c r="D59" s="103">
        <f t="shared" si="13"/>
        <v>16614</v>
      </c>
      <c r="E59" s="103">
        <f t="shared" si="13"/>
        <v>36949</v>
      </c>
      <c r="F59" s="103">
        <f t="shared" si="13"/>
        <v>89434</v>
      </c>
      <c r="G59" s="102"/>
      <c r="H59" s="103"/>
      <c r="I59" s="103"/>
      <c r="J59" s="103"/>
      <c r="K59" s="103"/>
      <c r="L59" s="102">
        <v>13319</v>
      </c>
      <c r="M59" s="103">
        <v>22552</v>
      </c>
      <c r="N59" s="103">
        <v>16614</v>
      </c>
      <c r="O59" s="103">
        <v>36949</v>
      </c>
      <c r="P59" s="76">
        <f>SUM(P35:P58)</f>
        <v>89434</v>
      </c>
    </row>
    <row r="60" spans="1:24" ht="15.75" x14ac:dyDescent="0.25">
      <c r="A60" s="68"/>
      <c r="B60" s="69"/>
      <c r="C60" s="70"/>
      <c r="D60" s="70"/>
      <c r="E60" s="70"/>
      <c r="F60" s="100"/>
      <c r="G60" s="70"/>
      <c r="H60" s="70"/>
      <c r="I60" s="70"/>
      <c r="J60" s="70"/>
      <c r="K60" s="100"/>
      <c r="L60" s="106"/>
      <c r="M60" s="106"/>
      <c r="N60" s="106"/>
      <c r="O60" s="100"/>
      <c r="P60" s="107"/>
    </row>
    <row r="61" spans="1:24" ht="33" customHeight="1" x14ac:dyDescent="0.25">
      <c r="A61" s="72" t="s">
        <v>12</v>
      </c>
      <c r="B61" s="54"/>
      <c r="C61" s="55"/>
      <c r="D61" s="55"/>
      <c r="E61" s="77"/>
      <c r="F61" s="48"/>
      <c r="G61" s="54"/>
      <c r="H61" s="55"/>
      <c r="I61" s="55"/>
      <c r="J61" s="55"/>
      <c r="K61" s="56"/>
      <c r="L61" s="54"/>
      <c r="M61" s="55"/>
      <c r="N61" s="55"/>
      <c r="O61" s="56"/>
      <c r="P61" s="78"/>
    </row>
    <row r="62" spans="1:24" ht="18" customHeight="1" x14ac:dyDescent="0.25">
      <c r="A62" s="79" t="s">
        <v>58</v>
      </c>
      <c r="B62" s="58">
        <v>559</v>
      </c>
      <c r="C62" s="59">
        <v>230</v>
      </c>
      <c r="D62" s="59">
        <v>594</v>
      </c>
      <c r="E62" s="80">
        <v>375</v>
      </c>
      <c r="F62" s="39">
        <f t="shared" ref="F62:F71" si="14">SUM(B62:E62)</f>
        <v>1758</v>
      </c>
      <c r="G62" s="58">
        <v>368</v>
      </c>
      <c r="H62" s="59">
        <v>141</v>
      </c>
      <c r="I62" s="59">
        <v>685</v>
      </c>
      <c r="J62" s="59">
        <v>134</v>
      </c>
      <c r="K62" s="33">
        <f t="shared" ref="K62:K71" si="15">SUM(G62:J62)</f>
        <v>1328</v>
      </c>
      <c r="L62" s="58">
        <f t="shared" ref="L62:L71" si="16">SUM(B62,G62)</f>
        <v>927</v>
      </c>
      <c r="M62" s="59">
        <f t="shared" ref="M62:M71" si="17">SUM(C62,H62)</f>
        <v>371</v>
      </c>
      <c r="N62" s="59">
        <f t="shared" ref="N62:N71" si="18">SUM(D62,I62)</f>
        <v>1279</v>
      </c>
      <c r="O62" s="61">
        <f t="shared" ref="O62:O71" si="19">SUM(E62,J62)</f>
        <v>509</v>
      </c>
      <c r="P62" s="62">
        <f t="shared" ref="P62:P71" si="20">SUM(L62:O62)</f>
        <v>3086</v>
      </c>
    </row>
    <row r="63" spans="1:24" ht="18" customHeight="1" x14ac:dyDescent="0.25">
      <c r="A63" s="79" t="s">
        <v>59</v>
      </c>
      <c r="B63" s="58">
        <v>488</v>
      </c>
      <c r="C63" s="59">
        <v>4</v>
      </c>
      <c r="D63" s="59">
        <v>385</v>
      </c>
      <c r="E63" s="80">
        <v>3</v>
      </c>
      <c r="F63" s="39">
        <f t="shared" si="14"/>
        <v>880</v>
      </c>
      <c r="G63" s="74">
        <v>7</v>
      </c>
      <c r="H63" s="59">
        <v>0</v>
      </c>
      <c r="I63" s="64">
        <v>5</v>
      </c>
      <c r="J63" s="59">
        <v>0</v>
      </c>
      <c r="K63" s="33">
        <f t="shared" si="15"/>
        <v>12</v>
      </c>
      <c r="L63" s="58">
        <f t="shared" si="16"/>
        <v>495</v>
      </c>
      <c r="M63" s="59">
        <f t="shared" si="17"/>
        <v>4</v>
      </c>
      <c r="N63" s="59">
        <f t="shared" si="18"/>
        <v>390</v>
      </c>
      <c r="O63" s="61">
        <f t="shared" si="19"/>
        <v>3</v>
      </c>
      <c r="P63" s="62">
        <f t="shared" si="20"/>
        <v>892</v>
      </c>
    </row>
    <row r="64" spans="1:24" ht="18" customHeight="1" x14ac:dyDescent="0.25">
      <c r="A64" s="79" t="s">
        <v>60</v>
      </c>
      <c r="B64" s="58">
        <v>577</v>
      </c>
      <c r="C64" s="59">
        <v>28</v>
      </c>
      <c r="D64" s="59">
        <v>542</v>
      </c>
      <c r="E64" s="80">
        <v>33</v>
      </c>
      <c r="F64" s="39">
        <f t="shared" si="14"/>
        <v>1180</v>
      </c>
      <c r="G64" s="74" t="s">
        <v>70</v>
      </c>
      <c r="H64" s="59" t="s">
        <v>70</v>
      </c>
      <c r="I64" s="64" t="s">
        <v>70</v>
      </c>
      <c r="J64" s="59" t="s">
        <v>70</v>
      </c>
      <c r="K64" s="33">
        <f t="shared" si="15"/>
        <v>0</v>
      </c>
      <c r="L64" s="58">
        <f t="shared" si="16"/>
        <v>577</v>
      </c>
      <c r="M64" s="59">
        <f t="shared" si="17"/>
        <v>28</v>
      </c>
      <c r="N64" s="59">
        <f t="shared" si="18"/>
        <v>542</v>
      </c>
      <c r="O64" s="61">
        <f t="shared" si="19"/>
        <v>33</v>
      </c>
      <c r="P64" s="62">
        <f t="shared" si="20"/>
        <v>1180</v>
      </c>
    </row>
    <row r="65" spans="1:18" ht="18" customHeight="1" x14ac:dyDescent="0.25">
      <c r="A65" s="79" t="s">
        <v>61</v>
      </c>
      <c r="B65" s="74">
        <v>485</v>
      </c>
      <c r="C65" s="59">
        <v>27</v>
      </c>
      <c r="D65" s="64">
        <v>619</v>
      </c>
      <c r="E65" s="80">
        <v>46</v>
      </c>
      <c r="F65" s="39">
        <f t="shared" si="14"/>
        <v>1177</v>
      </c>
      <c r="G65" s="74">
        <v>10</v>
      </c>
      <c r="H65" s="59">
        <v>9</v>
      </c>
      <c r="I65" s="64">
        <v>24</v>
      </c>
      <c r="J65" s="59">
        <v>6</v>
      </c>
      <c r="K65" s="33">
        <f t="shared" si="15"/>
        <v>49</v>
      </c>
      <c r="L65" s="58">
        <f t="shared" si="16"/>
        <v>495</v>
      </c>
      <c r="M65" s="59">
        <f t="shared" si="17"/>
        <v>36</v>
      </c>
      <c r="N65" s="59">
        <f t="shared" si="18"/>
        <v>643</v>
      </c>
      <c r="O65" s="61">
        <f t="shared" si="19"/>
        <v>52</v>
      </c>
      <c r="P65" s="62">
        <f t="shared" si="20"/>
        <v>1226</v>
      </c>
    </row>
    <row r="66" spans="1:18" ht="18" customHeight="1" x14ac:dyDescent="0.25">
      <c r="A66" s="79" t="s">
        <v>62</v>
      </c>
      <c r="B66" s="58">
        <v>1446</v>
      </c>
      <c r="C66" s="59">
        <v>24</v>
      </c>
      <c r="D66" s="59">
        <v>2702</v>
      </c>
      <c r="E66" s="80">
        <v>38</v>
      </c>
      <c r="F66" s="39">
        <f t="shared" si="14"/>
        <v>4210</v>
      </c>
      <c r="G66" s="74">
        <v>540</v>
      </c>
      <c r="H66" s="59">
        <v>52</v>
      </c>
      <c r="I66" s="64">
        <v>1174</v>
      </c>
      <c r="J66" s="59">
        <v>121</v>
      </c>
      <c r="K66" s="33">
        <f t="shared" si="15"/>
        <v>1887</v>
      </c>
      <c r="L66" s="58">
        <f t="shared" si="16"/>
        <v>1986</v>
      </c>
      <c r="M66" s="59">
        <f t="shared" si="17"/>
        <v>76</v>
      </c>
      <c r="N66" s="59">
        <f t="shared" si="18"/>
        <v>3876</v>
      </c>
      <c r="O66" s="61">
        <f t="shared" si="19"/>
        <v>159</v>
      </c>
      <c r="P66" s="62">
        <f t="shared" si="20"/>
        <v>6097</v>
      </c>
    </row>
    <row r="67" spans="1:18" ht="18" customHeight="1" x14ac:dyDescent="0.25">
      <c r="A67" s="79" t="s">
        <v>63</v>
      </c>
      <c r="B67" s="58">
        <v>325</v>
      </c>
      <c r="C67" s="59">
        <v>10</v>
      </c>
      <c r="D67" s="59">
        <v>432</v>
      </c>
      <c r="E67" s="80">
        <v>15</v>
      </c>
      <c r="F67" s="39">
        <f t="shared" si="14"/>
        <v>782</v>
      </c>
      <c r="G67" s="74">
        <v>11</v>
      </c>
      <c r="H67" s="59">
        <v>65</v>
      </c>
      <c r="I67" s="64">
        <v>17</v>
      </c>
      <c r="J67" s="59">
        <v>44</v>
      </c>
      <c r="K67" s="33">
        <f t="shared" si="15"/>
        <v>137</v>
      </c>
      <c r="L67" s="58">
        <f t="shared" si="16"/>
        <v>336</v>
      </c>
      <c r="M67" s="59">
        <f t="shared" si="17"/>
        <v>75</v>
      </c>
      <c r="N67" s="59">
        <f t="shared" si="18"/>
        <v>449</v>
      </c>
      <c r="O67" s="61">
        <f t="shared" si="19"/>
        <v>59</v>
      </c>
      <c r="P67" s="62">
        <f t="shared" si="20"/>
        <v>919</v>
      </c>
    </row>
    <row r="68" spans="1:18" ht="18" customHeight="1" x14ac:dyDescent="0.25">
      <c r="A68" s="79" t="s">
        <v>64</v>
      </c>
      <c r="B68" s="58">
        <v>263</v>
      </c>
      <c r="C68" s="59">
        <v>46</v>
      </c>
      <c r="D68" s="59">
        <v>377</v>
      </c>
      <c r="E68" s="80">
        <v>45</v>
      </c>
      <c r="F68" s="39">
        <f t="shared" si="14"/>
        <v>731</v>
      </c>
      <c r="G68" s="74" t="s">
        <v>70</v>
      </c>
      <c r="H68" s="59" t="s">
        <v>70</v>
      </c>
      <c r="I68" s="64" t="s">
        <v>70</v>
      </c>
      <c r="J68" s="59" t="s">
        <v>70</v>
      </c>
      <c r="K68" s="33">
        <f t="shared" si="15"/>
        <v>0</v>
      </c>
      <c r="L68" s="58">
        <f t="shared" si="16"/>
        <v>263</v>
      </c>
      <c r="M68" s="59">
        <f t="shared" si="17"/>
        <v>46</v>
      </c>
      <c r="N68" s="59">
        <f t="shared" si="18"/>
        <v>377</v>
      </c>
      <c r="O68" s="61">
        <f t="shared" si="19"/>
        <v>45</v>
      </c>
      <c r="P68" s="62">
        <f t="shared" si="20"/>
        <v>731</v>
      </c>
    </row>
    <row r="69" spans="1:18" ht="18" customHeight="1" x14ac:dyDescent="0.25">
      <c r="A69" s="79" t="s">
        <v>65</v>
      </c>
      <c r="B69" s="58">
        <v>413</v>
      </c>
      <c r="C69" s="59">
        <v>4</v>
      </c>
      <c r="D69" s="59">
        <v>282</v>
      </c>
      <c r="E69" s="80">
        <v>2</v>
      </c>
      <c r="F69" s="39">
        <f t="shared" si="14"/>
        <v>701</v>
      </c>
      <c r="G69" s="74">
        <v>23</v>
      </c>
      <c r="H69" s="59">
        <v>2</v>
      </c>
      <c r="I69" s="64">
        <v>32</v>
      </c>
      <c r="J69" s="59">
        <v>2</v>
      </c>
      <c r="K69" s="33">
        <f t="shared" si="15"/>
        <v>59</v>
      </c>
      <c r="L69" s="58">
        <f t="shared" si="16"/>
        <v>436</v>
      </c>
      <c r="M69" s="59">
        <f t="shared" si="17"/>
        <v>6</v>
      </c>
      <c r="N69" s="59">
        <f t="shared" si="18"/>
        <v>314</v>
      </c>
      <c r="O69" s="61">
        <f t="shared" si="19"/>
        <v>4</v>
      </c>
      <c r="P69" s="62">
        <f t="shared" si="20"/>
        <v>760</v>
      </c>
    </row>
    <row r="70" spans="1:18" ht="18" customHeight="1" x14ac:dyDescent="0.25">
      <c r="A70" s="79" t="s">
        <v>66</v>
      </c>
      <c r="B70" s="58">
        <v>969</v>
      </c>
      <c r="C70" s="59">
        <v>30</v>
      </c>
      <c r="D70" s="59">
        <v>1588</v>
      </c>
      <c r="E70" s="80">
        <v>72</v>
      </c>
      <c r="F70" s="39">
        <f t="shared" si="14"/>
        <v>2659</v>
      </c>
      <c r="G70" s="74">
        <v>105</v>
      </c>
      <c r="H70" s="59">
        <v>12</v>
      </c>
      <c r="I70" s="64">
        <v>325</v>
      </c>
      <c r="J70" s="59">
        <v>20</v>
      </c>
      <c r="K70" s="33">
        <f t="shared" si="15"/>
        <v>462</v>
      </c>
      <c r="L70" s="58">
        <f t="shared" si="16"/>
        <v>1074</v>
      </c>
      <c r="M70" s="59">
        <f t="shared" si="17"/>
        <v>42</v>
      </c>
      <c r="N70" s="59">
        <f t="shared" si="18"/>
        <v>1913</v>
      </c>
      <c r="O70" s="61">
        <f t="shared" si="19"/>
        <v>92</v>
      </c>
      <c r="P70" s="62">
        <f t="shared" si="20"/>
        <v>3121</v>
      </c>
    </row>
    <row r="71" spans="1:18" ht="18" customHeight="1" x14ac:dyDescent="0.25">
      <c r="A71" s="81" t="s">
        <v>67</v>
      </c>
      <c r="B71" s="58">
        <v>490</v>
      </c>
      <c r="C71" s="59">
        <v>23</v>
      </c>
      <c r="D71" s="59">
        <v>755</v>
      </c>
      <c r="E71" s="80">
        <v>40</v>
      </c>
      <c r="F71" s="39">
        <f t="shared" si="14"/>
        <v>1308</v>
      </c>
      <c r="G71" s="74">
        <v>36</v>
      </c>
      <c r="H71" s="59">
        <v>43</v>
      </c>
      <c r="I71" s="64">
        <v>72</v>
      </c>
      <c r="J71" s="59">
        <v>86</v>
      </c>
      <c r="K71" s="33">
        <f t="shared" si="15"/>
        <v>237</v>
      </c>
      <c r="L71" s="58">
        <f t="shared" si="16"/>
        <v>526</v>
      </c>
      <c r="M71" s="59">
        <f t="shared" si="17"/>
        <v>66</v>
      </c>
      <c r="N71" s="59">
        <f t="shared" si="18"/>
        <v>827</v>
      </c>
      <c r="O71" s="61">
        <f t="shared" si="19"/>
        <v>126</v>
      </c>
      <c r="P71" s="62">
        <f t="shared" si="20"/>
        <v>1545</v>
      </c>
    </row>
    <row r="72" spans="1:18" ht="18" customHeight="1" x14ac:dyDescent="0.25">
      <c r="A72" s="66" t="s">
        <v>3</v>
      </c>
      <c r="B72" s="102">
        <f>SUM(B62:B71)</f>
        <v>6015</v>
      </c>
      <c r="C72" s="103">
        <f t="shared" ref="C72:O72" si="21">SUM(C62:C71)</f>
        <v>426</v>
      </c>
      <c r="D72" s="103">
        <f t="shared" si="21"/>
        <v>8276</v>
      </c>
      <c r="E72" s="103">
        <f t="shared" si="21"/>
        <v>669</v>
      </c>
      <c r="F72" s="103">
        <f t="shared" si="21"/>
        <v>15386</v>
      </c>
      <c r="G72" s="102">
        <f t="shared" si="21"/>
        <v>1100</v>
      </c>
      <c r="H72" s="103">
        <f t="shared" si="21"/>
        <v>324</v>
      </c>
      <c r="I72" s="103">
        <f t="shared" si="21"/>
        <v>2334</v>
      </c>
      <c r="J72" s="103">
        <f t="shared" si="21"/>
        <v>413</v>
      </c>
      <c r="K72" s="103">
        <f t="shared" si="21"/>
        <v>4171</v>
      </c>
      <c r="L72" s="102">
        <f t="shared" si="21"/>
        <v>7115</v>
      </c>
      <c r="M72" s="103">
        <f t="shared" si="21"/>
        <v>750</v>
      </c>
      <c r="N72" s="103">
        <f t="shared" si="21"/>
        <v>10610</v>
      </c>
      <c r="O72" s="103">
        <f t="shared" si="21"/>
        <v>1082</v>
      </c>
      <c r="P72" s="76">
        <f>SUM(P62:P71)</f>
        <v>19557</v>
      </c>
    </row>
    <row r="73" spans="1:18" x14ac:dyDescent="0.2">
      <c r="A73" s="1"/>
      <c r="B73" s="2"/>
      <c r="C73" s="2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O73" s="2"/>
      <c r="P73" s="2"/>
    </row>
    <row r="74" spans="1:18" s="9" customFormat="1" x14ac:dyDescent="0.2">
      <c r="A74" s="21" t="s">
        <v>69</v>
      </c>
      <c r="B74" s="21"/>
      <c r="C74" s="21"/>
      <c r="D74" s="21"/>
      <c r="E74" s="21"/>
      <c r="F74" s="21"/>
      <c r="G74" s="21"/>
      <c r="H74" s="21"/>
      <c r="I74" s="21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2">
      <c r="A75" s="22"/>
      <c r="B75" s="23"/>
      <c r="C75" s="23"/>
      <c r="D75" s="23"/>
      <c r="E75" s="23"/>
      <c r="F75" s="23"/>
      <c r="G75" s="23"/>
      <c r="H75" s="23"/>
      <c r="I75" s="23"/>
      <c r="J75" s="2"/>
      <c r="K75" s="2"/>
      <c r="L75" s="2"/>
      <c r="M75" s="2"/>
      <c r="N75" s="2"/>
      <c r="O75" s="2"/>
      <c r="P75" s="2"/>
    </row>
    <row r="76" spans="1:18" x14ac:dyDescent="0.2">
      <c r="A76" s="22"/>
      <c r="B76" s="22"/>
      <c r="C76" s="22"/>
      <c r="D76" s="22"/>
      <c r="E76" s="22"/>
      <c r="F76" s="22"/>
      <c r="G76" s="22"/>
      <c r="H76" s="22"/>
      <c r="I76" s="22"/>
    </row>
    <row r="77" spans="1:18" x14ac:dyDescent="0.2">
      <c r="A77" s="22"/>
      <c r="B77" s="22"/>
      <c r="C77" s="22"/>
      <c r="D77" s="22"/>
      <c r="E77" s="22"/>
      <c r="F77" s="22"/>
      <c r="G77" s="22"/>
      <c r="H77" s="22"/>
      <c r="I77" s="22"/>
    </row>
    <row r="78" spans="1:18" x14ac:dyDescent="0.2">
      <c r="A78" s="22"/>
      <c r="B78" s="22"/>
      <c r="C78" s="22"/>
      <c r="D78" s="22"/>
      <c r="E78" s="22"/>
      <c r="F78" s="22"/>
      <c r="G78" s="22"/>
      <c r="H78" s="22"/>
      <c r="I78" s="22"/>
    </row>
    <row r="79" spans="1:18" x14ac:dyDescent="0.2">
      <c r="A79" s="22"/>
      <c r="B79" s="22"/>
      <c r="C79" s="22"/>
      <c r="D79" s="22"/>
      <c r="E79" s="22"/>
      <c r="F79" s="22"/>
      <c r="G79" s="22"/>
      <c r="H79" s="22"/>
      <c r="I79" s="22"/>
    </row>
  </sheetData>
  <mergeCells count="15">
    <mergeCell ref="R34:T34"/>
    <mergeCell ref="V34:X34"/>
    <mergeCell ref="A1:P1"/>
    <mergeCell ref="A2:P2"/>
    <mergeCell ref="A3:P3"/>
    <mergeCell ref="A4:P4"/>
    <mergeCell ref="B7:C7"/>
    <mergeCell ref="D7:E7"/>
    <mergeCell ref="G7:H7"/>
    <mergeCell ref="I7:J7"/>
    <mergeCell ref="L7:M7"/>
    <mergeCell ref="N7:O7"/>
    <mergeCell ref="L6:O6"/>
    <mergeCell ref="B6:F6"/>
    <mergeCell ref="G6:K6"/>
  </mergeCells>
  <phoneticPr fontId="2" type="noConversion"/>
  <pageMargins left="0.75" right="0.75" top="1" bottom="1" header="0" footer="0"/>
  <pageSetup scale="67" fitToHeight="0" orientation="landscape" r:id="rId1"/>
  <headerFooter alignWithMargins="0"/>
  <rowBreaks count="2" manualBreakCount="2">
    <brk id="32" max="15" man="1"/>
    <brk id="5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Natalie.Williams</dc:creator>
  <cp:lastModifiedBy>Sherri nichols</cp:lastModifiedBy>
  <cp:lastPrinted>2025-08-05T20:01:20Z</cp:lastPrinted>
  <dcterms:created xsi:type="dcterms:W3CDTF">2008-06-06T21:15:34Z</dcterms:created>
  <dcterms:modified xsi:type="dcterms:W3CDTF">2025-08-05T20:03:38Z</dcterms:modified>
</cp:coreProperties>
</file>